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75" windowWidth="18855" windowHeight="7095"/>
  </bookViews>
  <sheets>
    <sheet name="po" sheetId="1" r:id="rId1"/>
  </sheets>
  <definedNames>
    <definedName name="_xlnm._FilterDatabase" localSheetId="0" hidden="1">po!$A$8:$I$273</definedName>
    <definedName name="_xlnm.Print_Area" localSheetId="0">po!$A$1:$I$279</definedName>
  </definedNames>
  <calcPr calcId="145621"/>
</workbook>
</file>

<file path=xl/calcChain.xml><?xml version="1.0" encoding="utf-8"?>
<calcChain xmlns="http://schemas.openxmlformats.org/spreadsheetml/2006/main">
  <c r="I26" i="1" l="1"/>
  <c r="H256" i="1" l="1"/>
  <c r="I256" i="1" s="1"/>
  <c r="H255" i="1"/>
  <c r="I255" i="1" s="1"/>
  <c r="H59" i="1" l="1"/>
  <c r="I59" i="1" s="1"/>
  <c r="H58" i="1"/>
  <c r="I58" i="1" s="1"/>
  <c r="H119" i="1"/>
  <c r="I119" i="1" s="1"/>
  <c r="H83" i="1"/>
  <c r="I83" i="1" s="1"/>
  <c r="H63" i="1"/>
  <c r="I63" i="1" s="1"/>
  <c r="H62" i="1"/>
  <c r="I62" i="1" s="1"/>
  <c r="H61" i="1"/>
  <c r="I61" i="1" s="1"/>
  <c r="H60" i="1"/>
  <c r="I60" i="1" s="1"/>
  <c r="H64" i="1"/>
  <c r="I64" i="1" s="1"/>
  <c r="H67" i="1"/>
  <c r="I67" i="1" s="1"/>
  <c r="H66" i="1"/>
  <c r="I66" i="1" s="1"/>
  <c r="H65" i="1"/>
  <c r="I65" i="1" s="1"/>
  <c r="H254" i="1"/>
  <c r="I254" i="1" s="1"/>
  <c r="H252" i="1" l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39" i="1"/>
  <c r="I239" i="1" s="1"/>
  <c r="H238" i="1"/>
  <c r="I238" i="1" s="1"/>
  <c r="H237" i="1"/>
  <c r="I237" i="1" s="1"/>
  <c r="H235" i="1"/>
  <c r="I235" i="1" s="1"/>
  <c r="H234" i="1"/>
  <c r="I234" i="1" s="1"/>
  <c r="H233" i="1"/>
  <c r="I233" i="1" s="1"/>
  <c r="H232" i="1"/>
  <c r="I232" i="1" s="1"/>
  <c r="H219" i="1"/>
  <c r="I219" i="1" s="1"/>
  <c r="H206" i="1"/>
  <c r="I206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139" i="1"/>
  <c r="I139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53" i="1" l="1"/>
  <c r="I53" i="1" s="1"/>
  <c r="H52" i="1"/>
  <c r="I52" i="1" s="1"/>
  <c r="H51" i="1"/>
  <c r="I51" i="1" s="1"/>
  <c r="H50" i="1"/>
  <c r="I50" i="1" s="1"/>
  <c r="H47" i="1"/>
  <c r="I47" i="1" s="1"/>
  <c r="H46" i="1"/>
  <c r="I46" i="1" s="1"/>
  <c r="H45" i="1"/>
  <c r="I45" i="1" s="1"/>
  <c r="H48" i="1"/>
  <c r="I48" i="1" s="1"/>
  <c r="H42" i="1"/>
  <c r="I42" i="1" s="1"/>
  <c r="H41" i="1"/>
  <c r="I41" i="1" s="1"/>
  <c r="H40" i="1"/>
  <c r="I40" i="1" s="1"/>
  <c r="H39" i="1"/>
  <c r="I39" i="1" s="1"/>
  <c r="H24" i="1"/>
  <c r="I24" i="1" s="1"/>
  <c r="H37" i="1"/>
  <c r="I37" i="1" s="1"/>
  <c r="H36" i="1"/>
  <c r="I36" i="1" s="1"/>
  <c r="H35" i="1"/>
  <c r="I35" i="1" s="1"/>
  <c r="H34" i="1"/>
  <c r="I34" i="1" s="1"/>
  <c r="G273" i="1" l="1"/>
  <c r="H273" i="1" s="1"/>
  <c r="I273" i="1" s="1"/>
  <c r="H167" i="1"/>
  <c r="I167" i="1" s="1"/>
  <c r="H271" i="1"/>
  <c r="I271" i="1" s="1"/>
  <c r="H272" i="1"/>
  <c r="I272" i="1" s="1"/>
  <c r="H270" i="1"/>
  <c r="H264" i="1"/>
  <c r="I264" i="1" s="1"/>
  <c r="H265" i="1"/>
  <c r="I265" i="1" s="1"/>
  <c r="H266" i="1"/>
  <c r="I266" i="1" s="1"/>
  <c r="H267" i="1"/>
  <c r="I267" i="1" s="1"/>
  <c r="H268" i="1"/>
  <c r="I268" i="1" s="1"/>
  <c r="H263" i="1"/>
  <c r="I263" i="1" s="1"/>
  <c r="H261" i="1"/>
  <c r="I261" i="1" s="1"/>
  <c r="H260" i="1"/>
  <c r="H259" i="1"/>
  <c r="H258" i="1"/>
  <c r="I258" i="1" s="1"/>
  <c r="H253" i="1"/>
  <c r="I253" i="1" s="1"/>
  <c r="H221" i="1"/>
  <c r="I221" i="1" s="1"/>
  <c r="H220" i="1"/>
  <c r="I220" i="1" s="1"/>
  <c r="H218" i="1"/>
  <c r="I218" i="1" s="1"/>
  <c r="H211" i="1"/>
  <c r="I211" i="1" s="1"/>
  <c r="H209" i="1"/>
  <c r="I209" i="1" s="1"/>
  <c r="H208" i="1"/>
  <c r="H207" i="1"/>
  <c r="I207" i="1" s="1"/>
  <c r="H205" i="1"/>
  <c r="I205" i="1" s="1"/>
  <c r="H204" i="1"/>
  <c r="I204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190" i="1"/>
  <c r="I19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70" i="1"/>
  <c r="I170" i="1" s="1"/>
  <c r="H164" i="1"/>
  <c r="I164" i="1" s="1"/>
  <c r="H165" i="1"/>
  <c r="I165" i="1" s="1"/>
  <c r="H166" i="1"/>
  <c r="I166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3" i="1"/>
  <c r="I153" i="1" s="1"/>
  <c r="H154" i="1"/>
  <c r="I154" i="1" s="1"/>
  <c r="H155" i="1"/>
  <c r="I155" i="1" s="1"/>
  <c r="H152" i="1"/>
  <c r="I152" i="1" s="1"/>
  <c r="H150" i="1"/>
  <c r="I150" i="1" s="1"/>
  <c r="H149" i="1"/>
  <c r="I149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28" i="1"/>
  <c r="I128" i="1" s="1"/>
  <c r="H126" i="1"/>
  <c r="I126" i="1" s="1"/>
  <c r="H122" i="1"/>
  <c r="I122" i="1" s="1"/>
  <c r="H123" i="1"/>
  <c r="I123" i="1" s="1"/>
  <c r="H121" i="1"/>
  <c r="I121" i="1" s="1"/>
  <c r="H115" i="1"/>
  <c r="I115" i="1" s="1"/>
  <c r="H116" i="1"/>
  <c r="I116" i="1" s="1"/>
  <c r="H117" i="1"/>
  <c r="I117" i="1" s="1"/>
  <c r="H114" i="1"/>
  <c r="I114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05" i="1"/>
  <c r="I105" i="1" s="1"/>
  <c r="H101" i="1"/>
  <c r="I101" i="1" s="1"/>
  <c r="H102" i="1"/>
  <c r="I102" i="1" s="1"/>
  <c r="H100" i="1"/>
  <c r="I100" i="1" s="1"/>
  <c r="H97" i="1"/>
  <c r="I97" i="1" s="1"/>
  <c r="H98" i="1"/>
  <c r="I98" i="1" s="1"/>
  <c r="H96" i="1"/>
  <c r="I96" i="1" s="1"/>
  <c r="H95" i="1"/>
  <c r="I95" i="1" s="1"/>
  <c r="H94" i="1"/>
  <c r="I94" i="1" s="1"/>
  <c r="H93" i="1"/>
  <c r="I93" i="1" s="1"/>
  <c r="H85" i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84" i="1"/>
  <c r="I84" i="1" s="1"/>
  <c r="H73" i="1"/>
  <c r="I73" i="1" s="1"/>
  <c r="H74" i="1"/>
  <c r="I74" i="1" s="1"/>
  <c r="H75" i="1"/>
  <c r="I75" i="1" s="1"/>
  <c r="H76" i="1"/>
  <c r="I76" i="1" s="1"/>
  <c r="H77" i="1"/>
  <c r="H78" i="1"/>
  <c r="I78" i="1" s="1"/>
  <c r="H79" i="1"/>
  <c r="I79" i="1" s="1"/>
  <c r="H80" i="1"/>
  <c r="I80" i="1" s="1"/>
  <c r="H81" i="1"/>
  <c r="I81" i="1" s="1"/>
  <c r="H72" i="1"/>
  <c r="I72" i="1" s="1"/>
  <c r="H69" i="1"/>
  <c r="I69" i="1" s="1"/>
  <c r="H56" i="1"/>
  <c r="I56" i="1" s="1"/>
  <c r="H55" i="1"/>
  <c r="I55" i="1" s="1"/>
  <c r="H27" i="1"/>
  <c r="I27" i="1" s="1"/>
  <c r="H28" i="1"/>
  <c r="I28" i="1" s="1"/>
  <c r="H29" i="1"/>
  <c r="I29" i="1" s="1"/>
  <c r="H30" i="1"/>
  <c r="I30" i="1" s="1"/>
  <c r="H31" i="1"/>
  <c r="I31" i="1" s="1"/>
  <c r="H26" i="1"/>
  <c r="H23" i="1"/>
  <c r="I23" i="1" s="1"/>
  <c r="H22" i="1"/>
  <c r="I22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I77" i="1"/>
  <c r="I85" i="1"/>
  <c r="I208" i="1"/>
  <c r="I259" i="1"/>
  <c r="I260" i="1"/>
  <c r="I270" i="1"/>
  <c r="I274" i="1" l="1"/>
</calcChain>
</file>

<file path=xl/sharedStrings.xml><?xml version="1.0" encoding="utf-8"?>
<sst xmlns="http://schemas.openxmlformats.org/spreadsheetml/2006/main" count="1050" uniqueCount="558">
  <si>
    <t>MOBILIZAÇÃO - CANTEIRO DE OBRAS - DEMOLIÇÕES</t>
  </si>
  <si>
    <t>sinapi</t>
  </si>
  <si>
    <t>74209/001</t>
  </si>
  <si>
    <t>1.1</t>
  </si>
  <si>
    <t>73992/001</t>
  </si>
  <si>
    <t>1.2</t>
  </si>
  <si>
    <t>74220/001</t>
  </si>
  <si>
    <t>1.3</t>
  </si>
  <si>
    <t>1.4</t>
  </si>
  <si>
    <t>73960/001</t>
  </si>
  <si>
    <t>1.5</t>
  </si>
  <si>
    <t>UN</t>
  </si>
  <si>
    <t>73784/001</t>
  </si>
  <si>
    <t>1.6</t>
  </si>
  <si>
    <t>LIGAÇÃO DE ESGOTO</t>
  </si>
  <si>
    <t>1.7</t>
  </si>
  <si>
    <t>LIGAÇÃO PROVISÓRIA DE ÁGUA PARA OBRA</t>
  </si>
  <si>
    <t>73803/001</t>
  </si>
  <si>
    <t>1.8</t>
  </si>
  <si>
    <t>74242/001</t>
  </si>
  <si>
    <t>1.9</t>
  </si>
  <si>
    <t>MOVIMENTO DE TERRA</t>
  </si>
  <si>
    <t>73965/010</t>
  </si>
  <si>
    <t>2.1</t>
  </si>
  <si>
    <t>ESCAVACAO MANUAL DE VALAS OU FUNDAÇÕES</t>
  </si>
  <si>
    <t>2.2</t>
  </si>
  <si>
    <t>REATERRO DE VALA/CAVA COM MATERIAL REAPROVEITADO - FUNDAÇÃO</t>
  </si>
  <si>
    <t>2.3</t>
  </si>
  <si>
    <t>COBERTURA</t>
  </si>
  <si>
    <t>3.1</t>
  </si>
  <si>
    <t>3.2</t>
  </si>
  <si>
    <t>comp</t>
  </si>
  <si>
    <t>3.3</t>
  </si>
  <si>
    <t>COBERTURA EM POLICARBONATO, INCL. ESTRUTURA METÁLICA</t>
  </si>
  <si>
    <t>3.4</t>
  </si>
  <si>
    <t>M</t>
  </si>
  <si>
    <t>3.5</t>
  </si>
  <si>
    <t>CALHA EM CHAPA DE ACO GALVANIZADO</t>
  </si>
  <si>
    <t>3.6</t>
  </si>
  <si>
    <t>RUFOS, CONTRA-RUFOS, AGUA-FURTADA EM CHAPA DE ACO GALVANIZADO</t>
  </si>
  <si>
    <t>FUNDAÇÃO E ESTRUTURA</t>
  </si>
  <si>
    <t>4.1</t>
  </si>
  <si>
    <t>74254/002</t>
  </si>
  <si>
    <t>4.2</t>
  </si>
  <si>
    <t>KG</t>
  </si>
  <si>
    <t>4.3</t>
  </si>
  <si>
    <t>74007/001</t>
  </si>
  <si>
    <t>4.4</t>
  </si>
  <si>
    <t>FORMA DE MADEIRA COMUM PARA FUNDACOES</t>
  </si>
  <si>
    <t>73942/002</t>
  </si>
  <si>
    <t>74138/003</t>
  </si>
  <si>
    <t>ESTRUTURA</t>
  </si>
  <si>
    <t>4.8</t>
  </si>
  <si>
    <t>4.12</t>
  </si>
  <si>
    <t>74200/001</t>
  </si>
  <si>
    <t>4.13</t>
  </si>
  <si>
    <t>73982/001</t>
  </si>
  <si>
    <t>5.1</t>
  </si>
  <si>
    <t>MUROS</t>
  </si>
  <si>
    <t>5.2</t>
  </si>
  <si>
    <t>IMPERMEABILIZAÇÃO</t>
  </si>
  <si>
    <t>74106/001</t>
  </si>
  <si>
    <t>6.1</t>
  </si>
  <si>
    <t>IMPERMEABILIZAÇÃO COM PINTURA BETUMINOSA (BALDRAMES)</t>
  </si>
  <si>
    <t>REVESTIMENTOS - PISOS, PAREDES E TETOS</t>
  </si>
  <si>
    <t>PISO</t>
  </si>
  <si>
    <t>73919/004</t>
  </si>
  <si>
    <t>7.1</t>
  </si>
  <si>
    <t>73920/001</t>
  </si>
  <si>
    <t>7.2</t>
  </si>
  <si>
    <t>73892/001</t>
  </si>
  <si>
    <t>7.3</t>
  </si>
  <si>
    <t>7.4</t>
  </si>
  <si>
    <t>PAVIMENTAÇÃO EM PAVER REJUNTADO COM PÓ DE PEDRA, INCL BASE DE PÓ DE PEDRA - (acesso ambulâncias e estacionamento)</t>
  </si>
  <si>
    <t>7.5</t>
  </si>
  <si>
    <t>LASTRO DE CASCALHO (estacionamento - h= 10cm)</t>
  </si>
  <si>
    <t>74223/001</t>
  </si>
  <si>
    <t>7.6</t>
  </si>
  <si>
    <t>GUIA DE CONCRETO</t>
  </si>
  <si>
    <t>74012/001</t>
  </si>
  <si>
    <t>7.7</t>
  </si>
  <si>
    <t>7.8</t>
  </si>
  <si>
    <t>7.9</t>
  </si>
  <si>
    <t>7.10</t>
  </si>
  <si>
    <t>SOLEIRA DE GRANITO - PORTAS</t>
  </si>
  <si>
    <t>PAREDE</t>
  </si>
  <si>
    <t>7.11</t>
  </si>
  <si>
    <t>7.12</t>
  </si>
  <si>
    <t>73927/009</t>
  </si>
  <si>
    <t>7.13</t>
  </si>
  <si>
    <t>7.14</t>
  </si>
  <si>
    <t>74134/002</t>
  </si>
  <si>
    <t>7.15</t>
  </si>
  <si>
    <t>EMASSAMENTO C/MASSA ACRÍLICA PARA AMBIENTES INTERNOS, DUAS DEMÃOS</t>
  </si>
  <si>
    <t>73954/002</t>
  </si>
  <si>
    <t>7.16</t>
  </si>
  <si>
    <t>PINTURA LATEX ACRILICA AMBIENTES INTERNOS, DUAS DEMAOS</t>
  </si>
  <si>
    <t>7.17</t>
  </si>
  <si>
    <t>PEITORIL DE GRANITO (JANELAS)</t>
  </si>
  <si>
    <t>73746/001</t>
  </si>
  <si>
    <t>7.18</t>
  </si>
  <si>
    <t>PINTURA EXTERNA EM TEXTURA ACRILICA</t>
  </si>
  <si>
    <t>TETO</t>
  </si>
  <si>
    <t>7.19</t>
  </si>
  <si>
    <t>73927/008</t>
  </si>
  <si>
    <t>7.20</t>
  </si>
  <si>
    <t>73955/002</t>
  </si>
  <si>
    <t>7.21</t>
  </si>
  <si>
    <t>EMASSAMENTO COM MASSA LATEX PVA PARA AMBIENTES INTERNOS</t>
  </si>
  <si>
    <t>7.22</t>
  </si>
  <si>
    <t>7.23</t>
  </si>
  <si>
    <t>73792/001</t>
  </si>
  <si>
    <t>7.24</t>
  </si>
  <si>
    <t>FORRO DE GESSO</t>
  </si>
  <si>
    <t>MURO DE FECHAMENTO DO RESERV. REAPROVEITAMENTO DE ÁGUA</t>
  </si>
  <si>
    <t>7.25</t>
  </si>
  <si>
    <t>7.26</t>
  </si>
  <si>
    <t>7.27</t>
  </si>
  <si>
    <t>MADEIRA</t>
  </si>
  <si>
    <t>73910/005</t>
  </si>
  <si>
    <t>8.1</t>
  </si>
  <si>
    <t>73910/007</t>
  </si>
  <si>
    <t>8.2</t>
  </si>
  <si>
    <t>8.3</t>
  </si>
  <si>
    <t>74070/003</t>
  </si>
  <si>
    <t>8.4</t>
  </si>
  <si>
    <t>8.5</t>
  </si>
  <si>
    <t>8.6</t>
  </si>
  <si>
    <t>8.7</t>
  </si>
  <si>
    <t>74065/002</t>
  </si>
  <si>
    <t>8.8</t>
  </si>
  <si>
    <t>ALUMINIO</t>
  </si>
  <si>
    <t>73809/001</t>
  </si>
  <si>
    <t>8.9</t>
  </si>
  <si>
    <t>JANELA DE ALUMINIO PROJETANTE</t>
  </si>
  <si>
    <t>8.10</t>
  </si>
  <si>
    <t>JANELA VENEZIANA ALUMÍNIO - FIXO</t>
  </si>
  <si>
    <t>74071/001</t>
  </si>
  <si>
    <t>8.11</t>
  </si>
  <si>
    <t>PORTA DE ABRIR EM ALUMINIO CHAPA LISA, 1F/2F , COMPLETA - CONF. PROJETO</t>
  </si>
  <si>
    <t>8.12</t>
  </si>
  <si>
    <t>BICILETÁRIO EM TUBO DE AÇO GALVANIZADO</t>
  </si>
  <si>
    <t>VIDRO</t>
  </si>
  <si>
    <t>8.13</t>
  </si>
  <si>
    <t>CONJUNTO DE VIDRO TEMPERADO 10MM COM 1 PORTA - CV1/CV2</t>
  </si>
  <si>
    <t>8.14</t>
  </si>
  <si>
    <t>VIDRO LISO COMUM TRANSPARENTE, ESPESSURA 3MM</t>
  </si>
  <si>
    <t>8.15</t>
  </si>
  <si>
    <t>ESPELHO CRISTAL FIXADO COM BOTÕES</t>
  </si>
  <si>
    <t>INSTALAÇÕES ELETRICAS</t>
  </si>
  <si>
    <t>PADRÃO DE ENTRADA TRIFÁSICO 125A AÉREO</t>
  </si>
  <si>
    <t>9.1</t>
  </si>
  <si>
    <t>PADRÃO DE ENTRADA TRIFÁSICO 125A AÉREO - COMPLETO CFE PROJETO</t>
  </si>
  <si>
    <t>CJ</t>
  </si>
  <si>
    <t>PONTOS ELÉTRICOS</t>
  </si>
  <si>
    <t>9.2</t>
  </si>
  <si>
    <t>9.3</t>
  </si>
  <si>
    <t>9.4</t>
  </si>
  <si>
    <t>ARANDELA TIPO TARTARUGA COM LÂMPADA ELETRONICA 16W - COMPLETA</t>
  </si>
  <si>
    <t>9.5</t>
  </si>
  <si>
    <t>BLOCO AUTÔNOMO PARA ILUMINAÇÃO DE EMERGÊNCIA E INDICAÇÃO DE SAÍDA</t>
  </si>
  <si>
    <t>9.6</t>
  </si>
  <si>
    <t>PROJETOR COM LÂMPADA E REATOR VAPOR METÁLICO 150W COMPLETO</t>
  </si>
  <si>
    <t>9.7</t>
  </si>
  <si>
    <t>RELÉ FOTOELÉTRICO</t>
  </si>
  <si>
    <t>PT</t>
  </si>
  <si>
    <t>9.9</t>
  </si>
  <si>
    <t>PLACA DE SAÍDA DE FIO COM FURO CENTRAL EM CX. 4"X2" PARA PONTO DE CHUVEIRO OU AQUECEDOR</t>
  </si>
  <si>
    <t>9.10</t>
  </si>
  <si>
    <t>TOMADA 20A/127V PADRÃO BRASILEIRO EM CX. 4"X2"</t>
  </si>
  <si>
    <t>9.11</t>
  </si>
  <si>
    <t>TOMADA 20A/127V EM CX. 10"X10" DE PISO ALTA</t>
  </si>
  <si>
    <t>9.13</t>
  </si>
  <si>
    <t>INTERRUPTOR C/ 1 TECLA SIMPLES EM CX. 4"X2"</t>
  </si>
  <si>
    <t>9.14</t>
  </si>
  <si>
    <t>INTERRUPTOR C/ 2 TECLAS SIMPLES EM CX. 4"X2"</t>
  </si>
  <si>
    <t>9.18</t>
  </si>
  <si>
    <t>TOMADA DUPLA 20A/127V PADRÃO BRASILEIRO EM CX. 4"X4"</t>
  </si>
  <si>
    <t>QPDG</t>
  </si>
  <si>
    <t>74131/004</t>
  </si>
  <si>
    <t>9.20</t>
  </si>
  <si>
    <t>9.21</t>
  </si>
  <si>
    <t>QUADROS</t>
  </si>
  <si>
    <t>9.24</t>
  </si>
  <si>
    <t>9.25</t>
  </si>
  <si>
    <t>INTERRUPTOR DIFERENCIAL 4X63A SENS. 30MA (TETRAPOLAR)</t>
  </si>
  <si>
    <t>74130/001</t>
  </si>
  <si>
    <t>9.28</t>
  </si>
  <si>
    <t>DISJUNTOR TERMOMAGNETICO MONOPOLAR PADRAO NEMA (AMERICANO) 10 A 30A</t>
  </si>
  <si>
    <t>9.29</t>
  </si>
  <si>
    <t>EQUIPAMENTOS LÓGICA E TELEFONIA</t>
  </si>
  <si>
    <t>9.31</t>
  </si>
  <si>
    <t>PLACA 4X4" COM UMA TOMADA DE LOGICA TIPO RJ45 CAT. 6</t>
  </si>
  <si>
    <t>9.32</t>
  </si>
  <si>
    <t>PONTO PARA INSTALAÇÃO DE LÓGICA</t>
  </si>
  <si>
    <t>9.33</t>
  </si>
  <si>
    <t>CERTIFICAÇÃO DO CABEAMENTO HORIZONTAL CONFORME NORMAS PARA ATENDIMENTO DA CATEGORIA 6</t>
  </si>
  <si>
    <t>9.34</t>
  </si>
  <si>
    <t>PONTO PARA INSTALAÇÃO DE TELEFONIA</t>
  </si>
  <si>
    <t>9.35</t>
  </si>
  <si>
    <t>9.36</t>
  </si>
  <si>
    <t>SWITCH 24 PORTAS 10/100/1000 GERENCIAVEL</t>
  </si>
  <si>
    <t>9.37</t>
  </si>
  <si>
    <t>VOICE PANEL 24 PORTAS 10/100/1000 GERENCIAVEL</t>
  </si>
  <si>
    <t>PLACA SAÍDA DE FIO - 4"X4" - ANTENA DE TV</t>
  </si>
  <si>
    <t>PONTO PARA INSTALAÇÃO DE ANTENA DE TV</t>
  </si>
  <si>
    <t>CAIXA TELEFONICA (400X400X120MM) DE EMBUTIR</t>
  </si>
  <si>
    <t>73749/001+14112i</t>
  </si>
  <si>
    <t>LOUÇAS E APARELHOS SANITÁRIOS</t>
  </si>
  <si>
    <t>10.1</t>
  </si>
  <si>
    <t>74230/001</t>
  </si>
  <si>
    <t>10.2</t>
  </si>
  <si>
    <t>ASSENTO PARA VASO SANITARIO DE PLASTICO PADRAO POPULAR</t>
  </si>
  <si>
    <t>10.3</t>
  </si>
  <si>
    <t>10.4</t>
  </si>
  <si>
    <t>PORTA PAPEL HIGIÊNICO ROLÃO EM PLASTICO ABS</t>
  </si>
  <si>
    <t>74057/002</t>
  </si>
  <si>
    <t>10.5</t>
  </si>
  <si>
    <t>10.6</t>
  </si>
  <si>
    <t>LAVATORIO EM INOX PARA ESCOVAÇÃO, INCL VALVULAS E SIFÕES, CONF.PROJETO</t>
  </si>
  <si>
    <t>73947/012</t>
  </si>
  <si>
    <t>10.7</t>
  </si>
  <si>
    <t>PORTA SABONETE LIQUIDO</t>
  </si>
  <si>
    <t>10.8</t>
  </si>
  <si>
    <t>PORTA-TOALHA DE PAPEL</t>
  </si>
  <si>
    <t>73947/003</t>
  </si>
  <si>
    <t>10.9</t>
  </si>
  <si>
    <t>10.10</t>
  </si>
  <si>
    <t>BEBEDOURO DE PRESSÃO EM INOX</t>
  </si>
  <si>
    <t>10.11</t>
  </si>
  <si>
    <t>10.12</t>
  </si>
  <si>
    <t>BANCADA EM INOX</t>
  </si>
  <si>
    <t>10.13</t>
  </si>
  <si>
    <t>BARRA APOIO PARA DEFICIENTE EM AÇO INOX</t>
  </si>
  <si>
    <t>10.14</t>
  </si>
  <si>
    <t>EXPURGO EM INOX</t>
  </si>
  <si>
    <t>10.15</t>
  </si>
  <si>
    <t>73949/006</t>
  </si>
  <si>
    <t>10.16</t>
  </si>
  <si>
    <t>TORNEIRA CROMADA 1/2" PARA LIMPEZA</t>
  </si>
  <si>
    <t>10.17</t>
  </si>
  <si>
    <t>TORNEIRA AUTOMATICA CROMADA TUBO MOVEL PARA BANCADA 1/2" OU 3/4" PARA PIAS</t>
  </si>
  <si>
    <t>10.18</t>
  </si>
  <si>
    <t>CHUVEIRO ELETRICO COMUM TIPO DUCHA</t>
  </si>
  <si>
    <t>10.19</t>
  </si>
  <si>
    <t>CADEIRA ESCAMOTIÁVEL PARA BANHO - PADRÃO PNE</t>
  </si>
  <si>
    <t>REAPROVEITAMENTO DE ÁGUA PLUVIAIS</t>
  </si>
  <si>
    <t>10.20</t>
  </si>
  <si>
    <t>RESERVATÓRIO D'ÁGUA DE FIBRA CILÍNDRICO, CAPACIDADE 3.000L</t>
  </si>
  <si>
    <t>73795/003</t>
  </si>
  <si>
    <t>10.21</t>
  </si>
  <si>
    <t>VÁLVULA DE RETENÇÃO VERTICAL Ø 25MM (1 1/4")</t>
  </si>
  <si>
    <t>74058/002</t>
  </si>
  <si>
    <t>10.22</t>
  </si>
  <si>
    <t>TORNEIRA DE BOIA REAL 3/4"</t>
  </si>
  <si>
    <t>10.23</t>
  </si>
  <si>
    <t>LUVA DE ACO GALVANIZADO 3/4"</t>
  </si>
  <si>
    <t>10.24</t>
  </si>
  <si>
    <t>10.25</t>
  </si>
  <si>
    <t>FREIO D'ÁGUA Ø100</t>
  </si>
  <si>
    <t>10.26</t>
  </si>
  <si>
    <t>SIFÃO LADRÃO Ø100</t>
  </si>
  <si>
    <t>10.27</t>
  </si>
  <si>
    <t>10.28</t>
  </si>
  <si>
    <t>CONJUNTO FLUTUANTE DE SUCÇÃO Ø 1"</t>
  </si>
  <si>
    <t>74092/001</t>
  </si>
  <si>
    <t>10.29</t>
  </si>
  <si>
    <t>BOIA AUTOMÁTICA DE MÍNIMO</t>
  </si>
  <si>
    <t>10.30</t>
  </si>
  <si>
    <t>74183/001</t>
  </si>
  <si>
    <t>10.31</t>
  </si>
  <si>
    <t>REGISTRO GAVETA 1.1/4" BRUTO LATAO - FORNEC. E INSTALACAO</t>
  </si>
  <si>
    <t>74185/001</t>
  </si>
  <si>
    <t>10.32</t>
  </si>
  <si>
    <t>REGISTRO GAVETA 3/4" BRUTO LATAO - FORNEC. E INSTALACAO</t>
  </si>
  <si>
    <t>74184/001</t>
  </si>
  <si>
    <t>10.33</t>
  </si>
  <si>
    <t>REGISTRO GAVETA 1" BRUTO LATAO - FORNEC. E INSTALACAO</t>
  </si>
  <si>
    <t>METAIS, ACESSÓRIOS E EQUIPAMENTOS</t>
  </si>
  <si>
    <t>10.34</t>
  </si>
  <si>
    <t>10.35</t>
  </si>
  <si>
    <t>74176/001</t>
  </si>
  <si>
    <t>10.36</t>
  </si>
  <si>
    <t>REGISTRO GAVETA 3/4" COM CANOPLA ACABAMENTO CROMADO SIMPLES</t>
  </si>
  <si>
    <t>10.37</t>
  </si>
  <si>
    <t>RESERVATÓRIO D'ÁGUA DE FIBRA CILÍNDRICO, CAPACIDADE 5.000L</t>
  </si>
  <si>
    <t>10.38</t>
  </si>
  <si>
    <t>10.39</t>
  </si>
  <si>
    <t>10.40</t>
  </si>
  <si>
    <t>10.41</t>
  </si>
  <si>
    <t>CAIXA SIFONADA PVC COM GRELHA</t>
  </si>
  <si>
    <t>10.42</t>
  </si>
  <si>
    <t>10.43</t>
  </si>
  <si>
    <t>10.44</t>
  </si>
  <si>
    <t>10.45</t>
  </si>
  <si>
    <t>74104/001</t>
  </si>
  <si>
    <t>10.46</t>
  </si>
  <si>
    <t>10.47</t>
  </si>
  <si>
    <t>10.48</t>
  </si>
  <si>
    <t>REDE AR COMPRIMIDO</t>
  </si>
  <si>
    <t>11.1</t>
  </si>
  <si>
    <t>TUBO DE COBRE CLASSE A -15MM, INCLUSO CONEXÕES, FIXAÇÕES</t>
  </si>
  <si>
    <t>73870/001</t>
  </si>
  <si>
    <t>11.2</t>
  </si>
  <si>
    <t>VÁLVULA ESFERA LATÃO CROMADO 1/2"</t>
  </si>
  <si>
    <t>11.3</t>
  </si>
  <si>
    <t>POSTO DE CONSUMO COMPLETO DUPLA RETENÇÃO</t>
  </si>
  <si>
    <t>11.4</t>
  </si>
  <si>
    <t>FILTRO REGULADOR DE PRESSÃO 1/4"X1/2" BELL-AIR</t>
  </si>
  <si>
    <t>COMUNICAÇÃO VISUAL</t>
  </si>
  <si>
    <t>12.1</t>
  </si>
  <si>
    <t>12.2</t>
  </si>
  <si>
    <t>12.3</t>
  </si>
  <si>
    <t>12.4</t>
  </si>
  <si>
    <t>12.5</t>
  </si>
  <si>
    <t>12.6</t>
  </si>
  <si>
    <t>DIVERSOS E LIMPEZA DA OBRA</t>
  </si>
  <si>
    <t>13.1</t>
  </si>
  <si>
    <t>BANCO DE CONCRETO CURVO</t>
  </si>
  <si>
    <t>13.2</t>
  </si>
  <si>
    <t>BANCO EM CONCRETO ARMADO- L=150CM, INCL. ESTRUTURA, CONF. PROJETO</t>
  </si>
  <si>
    <t>13.3</t>
  </si>
  <si>
    <t>LIMPEZA FINAL DA OBRA</t>
  </si>
  <si>
    <t>72208+72881</t>
  </si>
  <si>
    <t>13.4</t>
  </si>
  <si>
    <t>CARGA, TRANSPORTE E DESTINAÇÃO DE ENTULHOS, DTM 10KM</t>
  </si>
  <si>
    <t>INSTALAÇÕES HIDRÁULICAS</t>
  </si>
  <si>
    <t>PLACA DE OBRA EM CHAPA DE ACO GALVANIZADO-PADRÃO MINISTERIO DA SAUDE-1,50X3,00M</t>
  </si>
  <si>
    <t>LOCACAO CONVENCIONAL DE OBRA, ATRAVÉS DE GABARITO DE TABUAS CORRIDAS PONTALETADAS A CADA 1,50M</t>
  </si>
  <si>
    <t>TAPUME DE CHAPA DE MADEIRA COMPENSADA COM PORTÕES, INCL. PINTURA - no alinhamento frontal</t>
  </si>
  <si>
    <t>LIMPEZA MECANIZADA DE TERRENO,INCLUSIVE RETIRADA DE ARVORES ENTRE 0,05CM ATÉ 0,15M</t>
  </si>
  <si>
    <t>GALPÃO ABERTO PARA OFICINA E DEPÓSITO DE CANTEIRO DE OBRAS, EM MADEIRA</t>
  </si>
  <si>
    <t>ESQUADRIAS</t>
  </si>
  <si>
    <t>PLANILHA DE ORÇAMENTO</t>
  </si>
  <si>
    <t>BDI=</t>
  </si>
  <si>
    <t>Município: Candiota/RS</t>
  </si>
  <si>
    <t>Referência de preço</t>
  </si>
  <si>
    <t>Item</t>
  </si>
  <si>
    <t>DISCRIMINAÇÃO DE SERVIÇOS</t>
  </si>
  <si>
    <t>Unid</t>
  </si>
  <si>
    <t>Quant.</t>
  </si>
  <si>
    <t>Preços (R$)</t>
  </si>
  <si>
    <t>Preço</t>
  </si>
  <si>
    <t>Unitário S/BDI</t>
  </si>
  <si>
    <t>Unitário C/BDI</t>
  </si>
  <si>
    <t xml:space="preserve">Total </t>
  </si>
  <si>
    <t>Sinapi Porto Alegre - 10/2013</t>
  </si>
  <si>
    <t>Código</t>
  </si>
  <si>
    <t>BARRACAO DE OBRA EM CHAPA DE MADEIRA COMPENSADA COM BANHEIRO ,COBERTURA EM FIBROCIMENTO 4MM, INCLUSO INSTALACOES HIDROSSANITARIAS E ELETRICAS</t>
  </si>
  <si>
    <t>CONCRETO USINADO BOMBEADO FCK=25MPA, INCLUSIVE COLOCAÇÃO, ESPALHAMENTO E ACABAMENTO</t>
  </si>
  <si>
    <t>FORMA PARA ESTRUTURAS DE CONCRETO (PILAR,VIGA E LAJE) EM CHAPA DE MADEIRA COMPENSADA RESINADA,DE 1,10X2,20, ESPESSURA=12MM, 05 UTILIZACOES. (FABRICACAO, MONTAGEM E DESMONTAGEM)</t>
  </si>
  <si>
    <t>ARMACAO DE ACO CA-60 DIAM. 3,4 A 6,0MM - FORNECIMENTO/CORTE (C/ PERDA DE 10%)/DOBRA/ COLOCAÇÃO</t>
  </si>
  <si>
    <t>LAJE PRE-MOLDADA, INCLUSO ESCORAMENTO, CONCRETO E ARMADURA COMPLEMENTAR</t>
  </si>
  <si>
    <t>VERGA, CONTRA-VERGA EM CONCRETO PRÉ-MOLDADO, 10X10CM, FCK=20MPA (PREPARO COM BETONEIRA) AÇO CA60, BITOLA FINA, INCLUSIVE FORMAS TABUA 3A</t>
  </si>
  <si>
    <t>ALVENARIA EM TIJOLO CERAMICO FURADO 10X20X20CM, 1/2VEZ, ASSENTADO EM ARGAMASSA TRACO 1:2:8 (CIMENTO, CAL E AREIA), JUNTAS 12MM</t>
  </si>
  <si>
    <t>REGULARIZACAO DE PISO EM ARGAMASSA TRACO 1:3 (CIMENTO E AREIA GROSSA SEM PENEIRAR), ESPESSURA 2,0CM, PREPARO MECANICO</t>
  </si>
  <si>
    <t>PISO (CALCADA) EM CONCRETO(CIMENTO/AREIA/SEIXOROLADO) PREPAROMECANICO, E ESPESSURA DE 7CM (contorno ubs)</t>
  </si>
  <si>
    <t>SARJETA EM CONCRETO, PREPARO MANUAL, COM SEIXO ROLADO, ESPESSURA=8CM, LARGURA = 40CM</t>
  </si>
  <si>
    <t>PISO CERAMICO 40X40 CM, ASSENTADA COM ARGAMASSA COLANTE, COM REJUNTAMENTO EM EPOXI</t>
  </si>
  <si>
    <t>RODAPÉ CERAMICO H=10CM, ASSENTADA COM ARGAMASSA COLANTE,COM REJUNTAMENTO EM EPOXI</t>
  </si>
  <si>
    <t>ARMACAO ACO CA-50, DIAM. 6,3(1/4) À 12,5MM (1/2) - FORNECIMENTO/CORTE (PERDA DE 10%)/DOBRA /COLOCAÇÃO</t>
  </si>
  <si>
    <t>CHAPISCO EM PAREDES EXTERNAS TRACO 1:3 (CIMENTO E AREIA), ESPESSURA 0,5CM, PREPARO MECANICO</t>
  </si>
  <si>
    <t>CHAPISCO EM PAREDES INTERNAS TRACO 1:4 (CIMENTO E AREIA), ESPESSURA 0,5CM, PREPARO MECANICO</t>
  </si>
  <si>
    <t>EMBOCO PAULISTA (MASSAUNICA) EM PAREDE, TRACO 1:2:8 (CIMENTO,CALEAREIA), PREPARO MECANICO - ESP 2CM</t>
  </si>
  <si>
    <t>REVESTIMENTO CERÂMICO 20X20 CM, ASSENTADA COM ARGAMASSA COLANTE, COM REJUNTAMENTO EM EPOXI</t>
  </si>
  <si>
    <t>CHAPISCO EM TETOS TRACO 1:3 (CIMENTO E AREIA), ESPESSURA 0,5CM, PREPARO MECANICO</t>
  </si>
  <si>
    <t>EMBOCO PAULISTA (MASSAUNICA) EM TETO, TRACO 1:2:8 (CIMENTO, CAL E AREIA), PREPARO MECANICO - ESP 1,5CM</t>
  </si>
  <si>
    <t>CHAPISCO EM PAREDES EXTERNAS TRACO1:3 (CIMENTO E AREIA), ESPESSURA0, 5CM, PREPARO MECANICO</t>
  </si>
  <si>
    <t>EMBOCO PAULISTA (MASSA UNICA) EM PAREDE, TRACO 1:2:8 (CIMENTO, CAL E AREIA), PREPARO MECANICO - ESP 2CM</t>
  </si>
  <si>
    <t>PORTA DE MADEIRA COMPENSADA LISA PARA PINTURA, 0,80 X 2,10M, INCLUSO ADUELA 1A, ALIZAR 1A E DOBRADICA COM ANEL</t>
  </si>
  <si>
    <t>PORTA DE MADEIRA COMPENSADA LISA PARA PINTURA, 0,90 X 2,10M, INCLUSO ADUELA 1A, ALIZAR 1A E DOBRADICA COM ANEL</t>
  </si>
  <si>
    <t>PORTA DE MADEIRA COMPENSADA LISA PARA PINTURA, 1,00 X 2,10M, INCLUSO ADUELA 1A, ALIZAR 1A E DOBRADICA COM ANEL</t>
  </si>
  <si>
    <t>FECHADURA DE EMBUTIR COMPLETA, PARA PORTAS INTERNAS, PADRAO DE ACABAMENTO POPULAR</t>
  </si>
  <si>
    <t>PORTA DE MADEIRA COMPENSADA LISA PARA PINTURA, 0,80 X 2,10M, CORRER, INCLUSO ADUELA 1A, ALIZAR 1A, TRILHO E FECHADURA - COMPLETA</t>
  </si>
  <si>
    <t>CONTRAPISO EM ARGAMASSA TRACO 1:4 (CIMENTOEAREIA), ESPESSURA 7CM, PREPARO MANUAL)</t>
  </si>
  <si>
    <t>PORTA DE MADEIRA COMPENSADA LISA PARA PINTURA, 0,90 X 2,10M, CORRER, INCLUSO ADUELA 1A, ALIZAR 1A, TRILHO E FECHADURA - COMPLETA</t>
  </si>
  <si>
    <t>PORTA DE MADEIRA COMPENSADA LISA PARA PINTURA, 1,20 X 2,10M, CORRER, INCLUSO ADUELA 1A, ALIZAR 1A, TRILHO E FECHADURA - COMPLETA</t>
  </si>
  <si>
    <t>PINTURA ESMALTE PARA MADEIRA, DUAS DEMAOS, INCLUSO APARELHAMENTO COM FUNDO NIVELADOR BRANCO FOSCO</t>
  </si>
  <si>
    <t>LUMINÁRIA FLUORESCENTE TUBULAR T5, 2X28W/127V DE SOBREPOR COM CORPO EM CHAPA DE AÇO TRATADA E PINTADA, PAINEL EM CHAPA DE AÇO PERFURADA, TRATADA E PINTADA REFLETOR FACETADO EM ALUMÍNIO ANODIZADO BRILHANTE DE ALTA REFLETÂNCIA E ALTA PUREZA 99,85%, SOQUETE TIPO PUSH-ING-5 DE ENGATE RÁPIDO, ROTOR DE SEGURANÇA EM POLICARBONATO E CONTATOS EM BRONZE FOSFOROSO, E DIFUSOR TRANSPARENTE DE POLIESTIRENO, COM LÂMPADAS - COMPLETA</t>
  </si>
  <si>
    <t>LUMÍNARIA FLUORESCENTE COMPACTA DE SOBREPOR, PARA 2XFC18/26W OU FC ELETRÔNICA 23W E CHAPA DE AÇO TRATADA E PINTADA, COM REFLETOR EM ALUMÍNIO ANODIZADO ALTO BRILHO, DIFUSOR EM ACRÍLICO TRANSLUCIDO NA COR BRANCA,COM LÂMPADAS - COMPLETA</t>
  </si>
  <si>
    <t>PAINEL DE DISTRIBUIÇÃO EM CHAPA DE AÇO 16 USG, PARA ATÉ 18 DISJUNTORES MONOPOLARES, PINTURA EM EPOXI COR BEGE, COM TRINCO, ESPELHO INTERNO C/ PLAQUETAS DE IDENTIFICAÇÃO EM ACRÍLICO PARA CADA CIRCUITO E PORTA PROJETO. DEVERÁ ATENDER  O SOLICITADO NO DIAGRAMA UNIFILAR EM PROJETO.</t>
  </si>
  <si>
    <t>PAINEL DE DISTRIBUIÇÃO EM CHAPA DE AÇO 16USG, PARA ATÉ 18 DISJUNTORES MONOPOLARES, PINTURA EM EPOXI COR BEGE, COM TRINCO, ESPELHO INTERNO C/ PLAQUETAS DE IDENTIFICAÇÃO EM ACRÍLICO PARA CADA CIRCUITO E PORTA PROJETO. DEVERÁ ATENDER O SOLICITADO NO DIAGRAMA UNIFILAR EM PROJETO.</t>
  </si>
  <si>
    <t>RACK 10U'S TIPO AUTO PORTANTE C/PORTA EM ACRILICO E CHAVE FRONTAL E LATERAL, COM 2 OU 4 VENTILADORES DE TETO.</t>
  </si>
  <si>
    <t>CAIXA DE PASSAGEM EM ALVENARIA TIPO R1 C/TAMPA DE FERRO FUNDIDO E ARO TP1F - COMPLETA</t>
  </si>
  <si>
    <t>VASO SANITARIO SIFONADO LOUÇA BRANCA PADRAO POPULAR, COM CONJUNTO PARA FIXAÇAO PARA VASO SANITÁRIO COM PARAFUSO, ARRUELA E BUCHA</t>
  </si>
  <si>
    <t>VASO SANITARIO SIFONADO LOUÇA BRANCA PADRAO PNE, COM CONJUNTO PARA FIXAÇAO PARA VASO SANITÁRIO COM PARAFUSO, ARRUELA E BUCHA, INCL ASSENTO</t>
  </si>
  <si>
    <t>LAVATORIO LOUCA BRANCA SUSPENSO 29,5X39,0CM, PADRAO POPULAR, COM SIFAO PLASTICO TIPO COPO 1", VALVULA EM PLASTICO BRANCO 1" E CONJUNTO PARA FIXACAO</t>
  </si>
  <si>
    <t>TANQUE LOUCA BRANCA C/ COLUNA MED 56X48CM INCL ACESSORIOS DE FIX FERRAGENS EM METAL CROMADO TORNEIRA DE PRESSAO 1158 DE 1/2" VALVULA DE ESCOAMENTO 1605 E SIFAO 1680 DE 1.1/4"X1.1/2"</t>
  </si>
  <si>
    <t>BANCADA EM INOX COM 1 CUBA (C/ VÁLVULA E SIFÃO EM METAL CROMADOS),COMPLETA- CFE PROJETO</t>
  </si>
  <si>
    <t>TORNEIRA AUTOMATICA CROMADA 1/2" OU 3/4" PARA LAVATORIO, COM ENGATE FLEXIVEL METÁLICO 1/2"X30CM</t>
  </si>
  <si>
    <t>SISTEMA AUTOMÁTICO DE REALIMENTAÇÃO 3/4" CONTENDO BÓIA AUTOMÁTICA DE NÍVEL E VÁLVULA SOLENÓIDE</t>
  </si>
  <si>
    <t>PRESSURIZADOR (SILENCIOSO) AUTOMÁTICO COM PRESSOSTATO, POTENCIA 0,5 HP - 19mca 2.000 l/h</t>
  </si>
  <si>
    <t>CAIXA DE INSPEÇÃO EM ALVENARIA DE TIJOLO MACIÇO 60X60X60 CM, REVESTIDA INTERNAMENTE COM BARRA LISA (CIMENTO E AREIA, TRAÇO 1:4) E=2,0CM, COM TAMPA PRÉ-MOLDADA DE CONCRETO E FUNDO DE CONCRETO 1 5 MPA TIPO C - ESCAVAÇÃO E CONFECÇÃO - ÁGUAS PLUVIAIS E ESGOTO</t>
  </si>
  <si>
    <t>PLACAS DE IDENTIFICAÇÃO "1" EM CHAPA AÇO GALVANIZADO Nº26 COM PINTURA AUTOMITIVA PU,COM 2 POSTES RETO EM AÇO COR NATURA LENGASTADO NO SOLO. APLICAÇÃO DE ADESIVO VINIL MONOMÉRICO. DIMENSÃO 150X77CM</t>
  </si>
  <si>
    <t>PLACA DE SINALIZAÇÃO "2" EM PVC ADESIVADO COM ADESIVO POLIMÉRICO RECORTADO ELETRONICAMENTE E FIXADO À PAREDE COM FITA DUPLA FACE. DIM 80X41CM</t>
  </si>
  <si>
    <t>PLACA DE SINALIZAÇÃO "3" EM PVC ADESIVADO COM ADESIVO POLIMÉRICO RECORTADO ELETRONICAMENTE E FIXADO AO TETO POR CABO DE AÇO 2MM. DIM 40X50CM</t>
  </si>
  <si>
    <t>PLACA DE SINALIZAÇÃO "5-FACHADA" EM CHAPA DE AÇO GALVANIZADO Nº2 6COM PINTURA AUTOMOTIVA PU, FIXADO À PAREDE COM PARAFUSOS. APLICAÇÃO DE ADESIVO VINIL MONOMÉRICO. DIM 150X60CM</t>
  </si>
  <si>
    <t>Obra: UNIDADE BÁSICA DE SAÚDE SÃO FRANCISCO</t>
  </si>
  <si>
    <t>Local: P.A. São Francisco (08 de Agosto)</t>
  </si>
  <si>
    <t>M²</t>
  </si>
  <si>
    <t>PLACA DE IDENTIFICAÇÃO "6" EM PVC ADESIVADO COM ADESIVO POLIMÉRICO RECORTADO ELETRONICAMENTE E FIXADO À PAREDE COM FITA DUPLA FACE. DIM²0X10CM</t>
  </si>
  <si>
    <t>PLACA DE INDICAÇÃO "7" EM PVC ADESIVADO COM ADESIVO POLIMÉRICO RECORTADO ELETRONICAMENTE E FIXADO À PAREDE COM FITA DUPLA FACE. DIM²0X5CM - compressor e residuos</t>
  </si>
  <si>
    <t>INSTAL/LIGACAO PROVISORIA ELETRICA BAIXA TENSAO P/CANT OBRA, M³-CHAVE 100A CARGA 3KWH,20CV EXCL FORN MEDIDOR</t>
  </si>
  <si>
    <t>M³</t>
  </si>
  <si>
    <t>SAPATA ISOLADA</t>
  </si>
  <si>
    <t>ATERRO INTERNO (EDIFICACOES) COMPACTADO MANUALMENTE</t>
  </si>
  <si>
    <t>VIGA DE FUNDAÇÃO</t>
  </si>
  <si>
    <t>PILARES</t>
  </si>
  <si>
    <t>VIGAS</t>
  </si>
  <si>
    <t>LAJES E VERGAS</t>
  </si>
  <si>
    <t>ESTRUTURA EM MADEIRA APARELHADA, PARA TELHA ONDULADA DE FIBROCIMENTO, ALUMINIO OU PLASTICA, APOIADA EM LAJE OU PAREDE</t>
  </si>
  <si>
    <t>73931/001</t>
  </si>
  <si>
    <t>TELHAMENTO COM TELHA DE FIBROCIMENTO ONDULADA, ESPESSURA 6MM, INCLUSO JUNTAS DE VEDACAO E ACESSORIOS DE FIXACAO, EXCLUINDO MADEIRAMENTO</t>
  </si>
  <si>
    <t>74088/001</t>
  </si>
  <si>
    <t>CUMEEIRA UNIVERSAL PARA TELHA DE FIBROCIMENTO ONDULADA ESPESSURA 6 MM, INCLUSO JUNTAS DE VEDACAO E ACESSORIOS DE FIXACAO</t>
  </si>
  <si>
    <t>74045/001</t>
  </si>
  <si>
    <t>DISJUNTOR TERMOMAGNETICO TRIPOLAR PADRAO NEMA (AMERICANO) 10 A 50A 240 V, FORNECIMENTO E INSTALACAO</t>
  </si>
  <si>
    <t>74130/004</t>
  </si>
  <si>
    <t>FIOS E TUBULAÇÃO</t>
  </si>
  <si>
    <t>CABO DE COBRE ISOLAMENTO TERMOPLASTICO 0,6/1KV 1,5MM2 ANTI-CHAMA - FOR NECIMENTO E INSTALACAO</t>
  </si>
  <si>
    <t>CABO DE COBRE ISOLAMENTO TERMOPLASTICO 0,6/1KV 2,5MM2 ANTI-CHAMA - FOR NECIMENTO E INSTALACAO</t>
  </si>
  <si>
    <t>CABO DE COBRE ISOLAMENTO TERMOPLASTICO 0,6/1KV 4MM2 ANTI-CHAMA - FORNE CIMENTO E INSTALACAO</t>
  </si>
  <si>
    <t>CABO DE COBRE ISOLAMENTO TERMOPLASTICO 0,6/1KV 6MM2 ANTI-CHAMA - FORNE CIMENTO E INSTALACAO</t>
  </si>
  <si>
    <t>CABO DE COBRE ISOLAMENTO TERMOPLASTICO 0,6/1KV 10MM2 ANTI-CHAMA - FORN ECIMENTO E INSTALACAO</t>
  </si>
  <si>
    <t>ELETRODUTO DE PVC FLEXIVEL CORRUGADO DN 16MM (1/2") FORNECIMENTO E INS TALACAO</t>
  </si>
  <si>
    <t>ELETRODUTO DE PVC FLEXIVEL CORRUGADO DN 20MM (3/4") FORNECIMENTO E INS TALACAO</t>
  </si>
  <si>
    <t>HIDRÁULICA ESGOTO</t>
  </si>
  <si>
    <t>HIDRÁULICA ÁGUA FRIA</t>
  </si>
  <si>
    <t>TUBO PVC SOLDAVEL AGUA FRIA DN 20MM, INCLUSIVE CONEXOES - FORNECIMENTO E INSTALACAO</t>
  </si>
  <si>
    <t>TUBO PVC SOLDAVEL AGUA FRIA DN 25MM, INCLUSIVE CONEXOES - FORNECIMENTO E INSTALACAO</t>
  </si>
  <si>
    <t>TUBO PVC SOLDAVEL AGUA FRIA DN 32MM, INCLUSIVE CONEXOES - FORNECIMENTO E INSTALACAO</t>
  </si>
  <si>
    <t>TUBO PVC SOLDAVEL AGUA FRIA DN 40MM, INCLUSIVE CONEXOES - FORNECIMENTO E INSTALACAO</t>
  </si>
  <si>
    <t>TUBO PVC SOLDAVEL AGUA FRIA DN 50MM, INCLUSIVE CONEXOES - FORNECIMENTO E INSTALACAO</t>
  </si>
  <si>
    <t>TUBO PVC SOLDAVEL AGUA FRIA DN 60MM, INCLUSIVE CONEXOES - FORNECIMENTO E INSTALACAO</t>
  </si>
  <si>
    <t>75030/008</t>
  </si>
  <si>
    <t>75030/001</t>
  </si>
  <si>
    <t>75030/002</t>
  </si>
  <si>
    <t>75030/003</t>
  </si>
  <si>
    <t>75030/004</t>
  </si>
  <si>
    <t>75030/005</t>
  </si>
  <si>
    <t>JOELHO PVC SOLDAVEL 90º AGUA FRIA 20MM - FORNECIMENTO E INSTALACAO</t>
  </si>
  <si>
    <t>JOELHO PVC SOLDAVEL 90º AGUA FRIA 25MM - FORNECIMENTO E INSTALACAO</t>
  </si>
  <si>
    <t>LUVA PVC SOLDAVEL AGUA FRIA 20MM - FORNECIMENTO E INSTALACAO</t>
  </si>
  <si>
    <t>LUVA PVC SOLDAVEL AGUA FRIA 25MM - FORNECIMENTO E INSTALACAO</t>
  </si>
  <si>
    <t>TE DE PVC SOLDAVEL AGUA FRIA 20MM - FORNECIMENTO E INSTALACAO</t>
  </si>
  <si>
    <t>TE DE PVC SOLDAVEL AGUA FRIA 25MM - FORNECIMENTO E INSTALACAO</t>
  </si>
  <si>
    <t>REGISTRO PRESSAO 1/2" COM CANOPLA ACABAMENTO CROMADO SIMPLES</t>
  </si>
  <si>
    <t>REGISTRO GAVETA 1/2" COM CANOPLA ACABAMENTO CROMADO SIMPLES - FORNECIM ENTO E INSTALACAO</t>
  </si>
  <si>
    <t>74177/001</t>
  </si>
  <si>
    <t>LUVA PVC SOLDAVEL AGUA FRIA 32MM - FORNECIMENTO E INSTALACAO</t>
  </si>
  <si>
    <t>LUVA PVC SOLDAVEL AGUA FRIA 40MM - FORNECIMENTO E INSTALACAO</t>
  </si>
  <si>
    <t>LUVA PVC SOLDAVEL AGUA FRIA 50MM - FORNECIMENTO E INSTALACAO</t>
  </si>
  <si>
    <t>JOELHO PVC SOLDAVEL 90º AGUA FRIA 60MM - FORNECIMENTO E INSTALACAO</t>
  </si>
  <si>
    <t>TE DE PVC SOLDAVEL AGUA FRIA 32MM - FORNECIMENTO E INSTALACAO</t>
  </si>
  <si>
    <t>TE DE PVC SOLDAVEL AGUA FRIA 40MM - FORNECIMENTO E INSTALACAO</t>
  </si>
  <si>
    <t>TE DE PVC SOLDAVEL AGUA FRIA 50MM - FORNECIMENTO E INSTALACAO</t>
  </si>
  <si>
    <t>TE DE PVC SOLDAVEL AGUA FRIA 60MM - FORNECIMENTO E INSTALACAO</t>
  </si>
  <si>
    <t>ADAPTADOR PVC SOLDAVEL COM FLANGES E ANEL PARA CAIXA D'AGUA 60MMX2" - FORNECIMENTO E INSTALACAO</t>
  </si>
  <si>
    <t>REDUCAO DE PVC SOLDAVEL AGUA FRIA 60X50MM - FORNECIMENTO E INSTALACAO</t>
  </si>
  <si>
    <t>REDUCAO DE PVC SOLDAVEL AGUA FRIA 40X32MM - FORNECIMENTO E INSTALACAO</t>
  </si>
  <si>
    <t>REDUCAO DE PVC SOLDAVEL AGUA FRIA 50X40MM - FORNECIMENTO E INSTALACAO</t>
  </si>
  <si>
    <t>REDUCAO DE PVC SOLDAVEL AGUA FRIA 32X25MM - FORNECIMENTO E INSTALACAO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</si>
  <si>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</si>
  <si>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</si>
  <si>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</si>
  <si>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</si>
  <si>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</si>
  <si>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</si>
  <si>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</si>
  <si>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</si>
  <si>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</si>
  <si>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</si>
  <si>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</si>
  <si>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</si>
  <si>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</si>
  <si>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</si>
  <si>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</si>
  <si>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</si>
  <si>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</si>
  <si>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</si>
  <si>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</si>
  <si>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</si>
  <si>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</si>
  <si>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</si>
  <si>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</si>
  <si>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</si>
  <si>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</si>
  <si>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</si>
  <si>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</si>
  <si>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</si>
  <si>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</si>
  <si>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</si>
  <si>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</si>
  <si>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</si>
  <si>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</si>
  <si>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TUBO PVC ESGOTO PREDIAL DN 100MM, INCLUSIVE CONEXOES - FORNECIMENTO E INSTALACAO</t>
  </si>
  <si>
    <t>TUBO PVC ESGOTO PREDIAL DN 50MM, INCLUSIVE CONEXOES - FORNECIMENTO E I NSTALACAO</t>
  </si>
  <si>
    <t>TUBO PVC ESGOTO JS PREDIAL DN 40MM, INCLUSIVE CONEXOES - FORNECIMENTO E INSTALACAO</t>
  </si>
  <si>
    <t>74165/004</t>
  </si>
  <si>
    <t>74165/001</t>
  </si>
  <si>
    <t>74165/002</t>
  </si>
  <si>
    <t>JOELHO PVC 45º ESGOTO 100MM - FORNECIMENTO E INSTALACAO</t>
  </si>
  <si>
    <t>JOELHO PVC 45º ESGOTO 50MM - FORNECIMENTO E INSTALACAO</t>
  </si>
  <si>
    <t>JOELHO PVC 45º ESGOTO 40MM - FORNECIMENTO E INSTALACAO</t>
  </si>
  <si>
    <t>JOELHO PVC 90º ESGOTO 100MM - FORNECIMENTO E INSTALACAO</t>
  </si>
  <si>
    <t>JOELHO PVC 90º ESGOTO 50MM - FORNECIMENTO E INSTALACAO</t>
  </si>
  <si>
    <t>JOELHO PVC 90º ESGOTO 40MM - FORNECIMENTO E INSTALACAO</t>
  </si>
  <si>
    <t>JUNCAO PVC ESGOTO 100X100MM - FORNECIMENTO E INSTALACAO</t>
  </si>
  <si>
    <t>LUVA PVC ESGOTO 75MM - FORNECIMENTO E INSTALACAO</t>
  </si>
  <si>
    <t>LUVA PVC ESGOTO 50MM - FORNECIMENTO E INSTALACAO</t>
  </si>
  <si>
    <t>TE SANITARIO 100X50MM, COM ANEIS - FORNECIMENTO E INSTALACAO</t>
  </si>
  <si>
    <t>TE SANITARIO 50X50MM, JUNTA SOLDADA - FORNECIMENTO E INSTALACAO</t>
  </si>
  <si>
    <t>RALO SECO DE PVC 100X100MM SIMPLES - FORNECIMENTO E INSTALACAO</t>
  </si>
  <si>
    <t xml:space="preserve">TAMPÃO DE FERRO FUNDIDO 20X20CM </t>
  </si>
  <si>
    <t>7.28</t>
  </si>
  <si>
    <t>5.3</t>
  </si>
  <si>
    <t>5.4</t>
  </si>
  <si>
    <t>5.5</t>
  </si>
  <si>
    <t>5.6</t>
  </si>
  <si>
    <t>5.7</t>
  </si>
  <si>
    <t>5.8</t>
  </si>
  <si>
    <t>FERRO</t>
  </si>
  <si>
    <t>PORTAO EM TELA ARAME GALVANIZADO N.12 MALHA 2" E MOLDURA EM TUBOS DE A CO COM DUAS FOLHAS DE ABRIR, INCLUSO FERRAGENS</t>
  </si>
  <si>
    <t>74238/002</t>
  </si>
  <si>
    <t>4.5</t>
  </si>
  <si>
    <t>4.6</t>
  </si>
  <si>
    <t>4.7</t>
  </si>
  <si>
    <t>4.9</t>
  </si>
  <si>
    <t>4.10</t>
  </si>
  <si>
    <t>4.11</t>
  </si>
  <si>
    <t>4.14</t>
  </si>
  <si>
    <t>4.15</t>
  </si>
  <si>
    <t>4.16</t>
  </si>
  <si>
    <t>4.17</t>
  </si>
  <si>
    <t>4.18</t>
  </si>
  <si>
    <t>5.9</t>
  </si>
  <si>
    <t>5.10</t>
  </si>
  <si>
    <t>8.16</t>
  </si>
  <si>
    <t>9.19</t>
  </si>
  <si>
    <t>9.22</t>
  </si>
  <si>
    <t>9.23</t>
  </si>
  <si>
    <t>9.26</t>
  </si>
  <si>
    <t>9.27</t>
  </si>
  <si>
    <t>9.30</t>
  </si>
  <si>
    <t>Candiota, 16 de dezembro 2013</t>
  </si>
  <si>
    <t>MARCELO VAZ LEAL</t>
  </si>
  <si>
    <t>ENGº CIVIL - CREA RS 085578-D</t>
  </si>
  <si>
    <t>9.8</t>
  </si>
  <si>
    <t>9.12</t>
  </si>
  <si>
    <t>9.15</t>
  </si>
  <si>
    <t>9.16</t>
  </si>
  <si>
    <t>9.17</t>
  </si>
  <si>
    <t>FOSSA SEPTICA EM ALVENARIA DE TIJOLO CERAMICO MACICO DIMENSOES EXTERNA S 1,95X0,95X2,05M, 1.900 LITROS, REVESTIDA INTERNAMENTE COM BARRA LISA , COM TAMPA EM CONCRETO ARMADO COM ESPESSURA 8CM</t>
  </si>
  <si>
    <t>74197/001</t>
  </si>
  <si>
    <t>FILTRO ANAERÓBIO 1,70X1,70X1,60 - CAP 1900 LITROS</t>
  </si>
  <si>
    <t>10.82</t>
  </si>
  <si>
    <t>10.83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</si>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</sst>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8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7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0" fontId="22" fillId="0" borderId="0" xfId="0" applyNumberFormat="1" applyFont="1" applyAlignment="1">
      <alignment horizontal="left"/>
    </xf>
    <xf numFmtId="0" fontId="23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Fill="1" applyBorder="1"/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Fill="1" applyBorder="1"/>
    <xf numFmtId="0" fontId="25" fillId="0" borderId="0" xfId="0" applyFont="1"/>
    <xf numFmtId="0" fontId="2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1" xfId="0" applyFont="1" applyBorder="1" applyAlignment="1">
      <alignment horizontal="center"/>
    </xf>
    <xf numFmtId="0" fontId="25" fillId="0" borderId="11" xfId="0" applyFont="1" applyBorder="1"/>
    <xf numFmtId="43" fontId="25" fillId="0" borderId="11" xfId="1" applyFont="1" applyFill="1" applyBorder="1" applyAlignment="1"/>
    <xf numFmtId="0" fontId="26" fillId="0" borderId="0" xfId="0" applyFont="1"/>
    <xf numFmtId="0" fontId="26" fillId="0" borderId="11" xfId="0" applyFont="1" applyBorder="1" applyAlignment="1">
      <alignment horizontal="left"/>
    </xf>
    <xf numFmtId="0" fontId="26" fillId="0" borderId="11" xfId="0" applyFont="1" applyBorder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5" fillId="0" borderId="10" xfId="0" applyFont="1" applyBorder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22" fillId="0" borderId="0" xfId="0" applyFont="1" applyAlignment="1">
      <alignment horizontal="center"/>
    </xf>
    <xf numFmtId="43" fontId="25" fillId="0" borderId="11" xfId="1" applyFont="1" applyBorder="1" applyAlignment="1">
      <alignment horizontal="center"/>
    </xf>
    <xf numFmtId="43" fontId="25" fillId="0" borderId="10" xfId="1" applyFont="1" applyBorder="1"/>
    <xf numFmtId="43" fontId="26" fillId="0" borderId="11" xfId="1" applyFont="1" applyBorder="1" applyAlignment="1">
      <alignment horizontal="center"/>
    </xf>
    <xf numFmtId="43" fontId="26" fillId="0" borderId="11" xfId="1" applyFont="1" applyBorder="1"/>
    <xf numFmtId="43" fontId="26" fillId="0" borderId="11" xfId="1" applyFont="1" applyBorder="1" applyAlignment="1">
      <alignment horizontal="left"/>
    </xf>
    <xf numFmtId="43" fontId="25" fillId="0" borderId="11" xfId="1" applyFont="1" applyBorder="1"/>
    <xf numFmtId="43" fontId="25" fillId="0" borderId="11" xfId="1" applyFont="1" applyBorder="1" applyAlignment="1">
      <alignment horizontal="left"/>
    </xf>
    <xf numFmtId="43" fontId="27" fillId="0" borderId="11" xfId="1" applyFont="1" applyBorder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3" fontId="20" fillId="0" borderId="1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33" borderId="11" xfId="0" applyFont="1" applyFill="1" applyBorder="1" applyAlignment="1">
      <alignment horizontal="left"/>
    </xf>
    <xf numFmtId="43" fontId="25" fillId="33" borderId="11" xfId="1" applyFont="1" applyFill="1" applyBorder="1" applyAlignment="1">
      <alignment horizontal="center"/>
    </xf>
    <xf numFmtId="43" fontId="25" fillId="0" borderId="0" xfId="0" applyNumberFormat="1" applyFont="1"/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15" xfId="0" applyFont="1" applyBorder="1" applyAlignment="1">
      <alignment horizontal="center"/>
    </xf>
    <xf numFmtId="43" fontId="25" fillId="0" borderId="15" xfId="1" applyFont="1" applyBorder="1" applyAlignment="1">
      <alignment horizontal="center"/>
    </xf>
    <xf numFmtId="43" fontId="25" fillId="0" borderId="15" xfId="1" applyFont="1" applyFill="1" applyBorder="1" applyAlignment="1"/>
    <xf numFmtId="43" fontId="25" fillId="0" borderId="16" xfId="1" applyFont="1" applyBorder="1"/>
    <xf numFmtId="43" fontId="25" fillId="0" borderId="19" xfId="1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2" fillId="0" borderId="0" xfId="0" applyFont="1" applyAlignment="1">
      <alignment horizontal="left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4083159</xdr:colOff>
      <xdr:row>0</xdr:row>
      <xdr:rowOff>0</xdr:rowOff>
    </xdr:from>
    <xdr:to>
      <xdr:col>3</xdr:col>
      <xdr:colOff>5660499</xdr:colOff>
      <xdr:row>1</xdr:row>
      <xdr:rowOff>0</xdr:rowOff>
    </xdr:to>
    <xdr:pic>
      <xdr:nvPicPr>
        <xdr:cNvPr id="2" name="Picture 1" descr="Brasão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651" y="0"/>
          <a:ext cx="1577340" cy="1123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Y671"/>
  <sheetViews>
    <sheetView tabSelected="1" zoomScale="68" zoomScaleNormal="68" workbookViewId="0">
      <selection activeCell="M258" sqref="M258"/>
    </sheetView>
  </sheetViews>
  <sheetFormatPr defaultColWidth="8.85546875" defaultRowHeight="14.25" x14ac:dyDescent="0.2"/>
  <cols>
    <col min="1" max="2" width="8.85546875" style="12"/>
    <col min="3" max="3" width="12.7109375" style="13" customWidth="1"/>
    <col min="4" max="4" width="106.28515625" style="12" customWidth="1"/>
    <col min="5" max="5" width="8.7109375" style="14" bestFit="1" customWidth="1"/>
    <col min="6" max="6" width="10.7109375" style="14" customWidth="1"/>
    <col min="7" max="7" width="12.7109375" style="14" bestFit="1" customWidth="1"/>
    <col min="8" max="8" width="12.7109375" style="12" bestFit="1" customWidth="1"/>
    <col min="9" max="9" width="11.7109375" style="12" customWidth="1"/>
    <col min="10" max="10" width="9.42578125" style="12" bestFit="1" customWidth="1"/>
    <col min="11" max="16384" width="8.85546875" style="12"/>
  </cols>
  <sheetData>
    <row r="1" spans="1:256" ht="88.15" customHeight="1" x14ac:dyDescent="0.25">
      <c r="B1" s="63"/>
      <c r="C1" s="63"/>
      <c r="D1" s="63"/>
      <c r="E1" s="63"/>
      <c r="F1" s="63"/>
      <c r="G1" s="63"/>
      <c r="H1" s="63"/>
      <c r="I1" s="63"/>
    </row>
    <row r="2" spans="1:256" ht="24.95" customHeight="1" x14ac:dyDescent="0.4">
      <c r="A2" s="1"/>
      <c r="B2" s="62" t="s">
        <v>333</v>
      </c>
      <c r="C2" s="62"/>
      <c r="D2" s="62"/>
      <c r="E2" s="62"/>
      <c r="F2" s="62"/>
      <c r="G2" s="62"/>
      <c r="H2" s="62"/>
      <c r="I2" s="62"/>
    </row>
    <row r="3" spans="1:256" ht="20.100000000000001" customHeight="1" x14ac:dyDescent="0.4">
      <c r="A3" s="1"/>
      <c r="B3" s="1"/>
      <c r="C3" s="2"/>
      <c r="D3" s="2"/>
      <c r="E3" s="2"/>
      <c r="F3" s="2"/>
      <c r="G3" s="35"/>
      <c r="H3" s="3" t="s">
        <v>334</v>
      </c>
      <c r="I3" s="4">
        <v>0.25</v>
      </c>
    </row>
    <row r="4" spans="1:256" ht="20.100000000000001" customHeight="1" x14ac:dyDescent="0.25">
      <c r="A4" s="1"/>
      <c r="B4" s="9" t="s">
        <v>397</v>
      </c>
      <c r="C4" s="9"/>
      <c r="D4" s="9"/>
      <c r="E4" s="37"/>
      <c r="F4" s="9"/>
      <c r="G4" s="36"/>
      <c r="H4" s="9"/>
    </row>
    <row r="5" spans="1:256" ht="20.100000000000001" customHeight="1" x14ac:dyDescent="0.25">
      <c r="A5" s="1"/>
      <c r="B5" s="8" t="s">
        <v>335</v>
      </c>
      <c r="C5" s="8"/>
      <c r="E5" s="66" t="s">
        <v>336</v>
      </c>
      <c r="F5" s="66"/>
      <c r="G5" s="66"/>
      <c r="H5" s="66"/>
      <c r="I5" s="66"/>
    </row>
    <row r="6" spans="1:256" ht="20.100000000000001" customHeight="1" x14ac:dyDescent="0.25">
      <c r="A6" s="1"/>
      <c r="B6" s="8" t="s">
        <v>398</v>
      </c>
      <c r="C6" s="8"/>
      <c r="E6" s="66" t="s">
        <v>346</v>
      </c>
      <c r="F6" s="66"/>
      <c r="G6" s="66"/>
      <c r="H6" s="66"/>
      <c r="I6" s="66"/>
    </row>
    <row r="7" spans="1:256" ht="9.6" customHeight="1" x14ac:dyDescent="0.35">
      <c r="A7" s="1"/>
      <c r="B7" s="6"/>
      <c r="C7" s="5"/>
      <c r="D7" s="5"/>
      <c r="E7" s="5"/>
      <c r="F7" s="5"/>
      <c r="G7" s="5"/>
      <c r="H7" s="5"/>
      <c r="I7" s="5"/>
    </row>
    <row r="8" spans="1:256" s="15" customFormat="1" ht="15" customHeight="1" x14ac:dyDescent="0.2">
      <c r="A8" s="7"/>
      <c r="B8" s="64" t="s">
        <v>337</v>
      </c>
      <c r="C8" s="67" t="s">
        <v>347</v>
      </c>
      <c r="D8" s="69" t="s">
        <v>338</v>
      </c>
      <c r="E8" s="71" t="s">
        <v>339</v>
      </c>
      <c r="F8" s="72" t="s">
        <v>340</v>
      </c>
      <c r="G8" s="74" t="s">
        <v>341</v>
      </c>
      <c r="H8" s="75"/>
      <c r="I8" s="76"/>
    </row>
    <row r="9" spans="1:256" s="7" customFormat="1" ht="15" customHeight="1" x14ac:dyDescent="0.2">
      <c r="B9" s="65"/>
      <c r="C9" s="68"/>
      <c r="D9" s="70"/>
      <c r="E9" s="71"/>
      <c r="F9" s="73"/>
      <c r="G9" s="11" t="s">
        <v>342</v>
      </c>
      <c r="H9" s="10" t="s">
        <v>342</v>
      </c>
      <c r="I9" s="33" t="s">
        <v>342</v>
      </c>
    </row>
    <row r="10" spans="1:256" s="15" customFormat="1" ht="30" customHeight="1" x14ac:dyDescent="0.2">
      <c r="B10" s="65"/>
      <c r="C10" s="68"/>
      <c r="D10" s="70"/>
      <c r="E10" s="71"/>
      <c r="F10" s="73"/>
      <c r="G10" s="46" t="s">
        <v>343</v>
      </c>
      <c r="H10" s="47" t="s">
        <v>344</v>
      </c>
      <c r="I10" s="48" t="s">
        <v>345</v>
      </c>
    </row>
    <row r="11" spans="1:256" s="16" customFormat="1" ht="12.75" x14ac:dyDescent="0.2">
      <c r="B11" s="32">
        <v>1</v>
      </c>
      <c r="C11" s="18"/>
      <c r="D11" s="24" t="s">
        <v>0</v>
      </c>
      <c r="E11" s="19"/>
      <c r="F11" s="19"/>
      <c r="G11" s="19"/>
      <c r="H11" s="20"/>
      <c r="I11" s="34"/>
    </row>
    <row r="12" spans="1:256" s="16" customFormat="1" ht="12.75" x14ac:dyDescent="0.2">
      <c r="A12" s="16" t="s">
        <v>1</v>
      </c>
      <c r="B12" s="31" t="s">
        <v>3</v>
      </c>
      <c r="C12" s="18" t="s">
        <v>2</v>
      </c>
      <c r="D12" s="20" t="s">
        <v>327</v>
      </c>
      <c r="E12" s="19" t="s">
        <v>399</v>
      </c>
      <c r="F12" s="38">
        <v>2</v>
      </c>
      <c r="G12" s="38">
        <v>263.16000000000003</v>
      </c>
      <c r="H12" s="21">
        <f>TRUNC(G12*(1+$I$3),2)</f>
        <v>328.95</v>
      </c>
      <c r="I12" s="39">
        <f>ROUND(H12*F12,2)</f>
        <v>657.9</v>
      </c>
    </row>
    <row r="13" spans="1:256" s="16" customFormat="1" ht="12.75" x14ac:dyDescent="0.2">
      <c r="A13" s="16" t="s">
        <v>1</v>
      </c>
      <c r="B13" s="31" t="s">
        <v>5</v>
      </c>
      <c r="C13" s="18" t="s">
        <v>4</v>
      </c>
      <c r="D13" s="20" t="s">
        <v>328</v>
      </c>
      <c r="E13" s="19" t="s">
        <v>399</v>
      </c>
      <c r="F13" s="38">
        <v>267.25</v>
      </c>
      <c r="G13" s="38">
        <v>6.23</v>
      </c>
      <c r="H13" s="21">
        <f t="shared" ref="H13:H20" si="0">TRUNC(G13*(1+$I$3),2)</f>
        <v>7.78</v>
      </c>
      <c r="I13" s="39">
        <f t="shared" ref="I13:I90" si="1">ROUND(H13*F13,2)</f>
        <v>2079.21</v>
      </c>
    </row>
    <row r="14" spans="1:256" s="16" customFormat="1" ht="12.75" x14ac:dyDescent="0.2">
      <c r="A14" s="16" t="s">
        <v>1</v>
      </c>
      <c r="B14" s="31" t="s">
        <v>7</v>
      </c>
      <c r="C14" s="18" t="s">
        <v>6</v>
      </c>
      <c r="D14" s="20" t="s">
        <v>329</v>
      </c>
      <c r="E14" s="19" t="s">
        <v>399</v>
      </c>
      <c r="F14" s="38">
        <v>66</v>
      </c>
      <c r="G14" s="38">
        <v>28.61</v>
      </c>
      <c r="H14" s="21">
        <f t="shared" si="0"/>
        <v>35.76</v>
      </c>
      <c r="I14" s="39">
        <f t="shared" si="1"/>
        <v>2360.16</v>
      </c>
    </row>
    <row r="15" spans="1:256" s="22" customFormat="1" ht="12.75" x14ac:dyDescent="0.2">
      <c r="A15" s="16" t="s">
        <v>1</v>
      </c>
      <c r="B15" s="31" t="s">
        <v>8</v>
      </c>
      <c r="C15" s="18">
        <v>73672</v>
      </c>
      <c r="D15" s="20" t="s">
        <v>330</v>
      </c>
      <c r="E15" s="19" t="s">
        <v>399</v>
      </c>
      <c r="F15" s="38">
        <v>829.73</v>
      </c>
      <c r="G15" s="38">
        <v>0.34</v>
      </c>
      <c r="H15" s="21">
        <f t="shared" si="0"/>
        <v>0.42</v>
      </c>
      <c r="I15" s="39">
        <f t="shared" si="1"/>
        <v>348.49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6" customFormat="1" ht="12.75" x14ac:dyDescent="0.2">
      <c r="A16" s="16" t="s">
        <v>1</v>
      </c>
      <c r="B16" s="31" t="s">
        <v>10</v>
      </c>
      <c r="C16" s="18" t="s">
        <v>9</v>
      </c>
      <c r="D16" s="20" t="s">
        <v>402</v>
      </c>
      <c r="E16" s="19" t="s">
        <v>11</v>
      </c>
      <c r="F16" s="38">
        <v>1</v>
      </c>
      <c r="G16" s="38">
        <v>1017.04</v>
      </c>
      <c r="H16" s="21">
        <f t="shared" si="0"/>
        <v>1271.3</v>
      </c>
      <c r="I16" s="39">
        <f t="shared" si="1"/>
        <v>1271.3</v>
      </c>
    </row>
    <row r="17" spans="1:256" s="16" customFormat="1" ht="12.75" x14ac:dyDescent="0.2">
      <c r="A17" s="16" t="s">
        <v>1</v>
      </c>
      <c r="B17" s="31" t="s">
        <v>13</v>
      </c>
      <c r="C17" s="18" t="s">
        <v>12</v>
      </c>
      <c r="D17" s="20" t="s">
        <v>14</v>
      </c>
      <c r="E17" s="19" t="s">
        <v>11</v>
      </c>
      <c r="F17" s="38">
        <v>1</v>
      </c>
      <c r="G17" s="38">
        <v>626.66999999999996</v>
      </c>
      <c r="H17" s="21">
        <f t="shared" si="0"/>
        <v>783.33</v>
      </c>
      <c r="I17" s="39">
        <f t="shared" si="1"/>
        <v>783.33</v>
      </c>
    </row>
    <row r="18" spans="1:256" s="16" customFormat="1" ht="12.75" x14ac:dyDescent="0.2">
      <c r="A18" s="16" t="s">
        <v>1</v>
      </c>
      <c r="B18" s="31" t="s">
        <v>15</v>
      </c>
      <c r="C18" s="18">
        <v>73658</v>
      </c>
      <c r="D18" s="20" t="s">
        <v>16</v>
      </c>
      <c r="E18" s="19" t="s">
        <v>11</v>
      </c>
      <c r="F18" s="38">
        <v>1</v>
      </c>
      <c r="G18" s="38">
        <v>324.14999999999998</v>
      </c>
      <c r="H18" s="21">
        <f t="shared" si="0"/>
        <v>405.18</v>
      </c>
      <c r="I18" s="39">
        <f t="shared" si="1"/>
        <v>405.18</v>
      </c>
    </row>
    <row r="19" spans="1:256" s="16" customFormat="1" ht="12.75" x14ac:dyDescent="0.2">
      <c r="A19" s="16" t="s">
        <v>1</v>
      </c>
      <c r="B19" s="31" t="s">
        <v>18</v>
      </c>
      <c r="C19" s="18" t="s">
        <v>17</v>
      </c>
      <c r="D19" s="20" t="s">
        <v>331</v>
      </c>
      <c r="E19" s="19" t="s">
        <v>399</v>
      </c>
      <c r="F19" s="38">
        <v>10</v>
      </c>
      <c r="G19" s="38">
        <v>141.61000000000001</v>
      </c>
      <c r="H19" s="21">
        <f t="shared" si="0"/>
        <v>177.01</v>
      </c>
      <c r="I19" s="39">
        <f t="shared" si="1"/>
        <v>1770.1</v>
      </c>
    </row>
    <row r="20" spans="1:256" s="16" customFormat="1" ht="12.75" x14ac:dyDescent="0.2">
      <c r="A20" s="16" t="s">
        <v>1</v>
      </c>
      <c r="B20" s="31" t="s">
        <v>20</v>
      </c>
      <c r="C20" s="18" t="s">
        <v>19</v>
      </c>
      <c r="D20" s="20" t="s">
        <v>348</v>
      </c>
      <c r="E20" s="19" t="s">
        <v>399</v>
      </c>
      <c r="F20" s="38">
        <v>40</v>
      </c>
      <c r="G20" s="38">
        <v>133.12</v>
      </c>
      <c r="H20" s="21">
        <f t="shared" si="0"/>
        <v>166.4</v>
      </c>
      <c r="I20" s="39">
        <f t="shared" si="1"/>
        <v>6656</v>
      </c>
    </row>
    <row r="21" spans="1:256" s="16" customFormat="1" ht="13.15" x14ac:dyDescent="0.25">
      <c r="A21" s="22"/>
      <c r="B21" s="32">
        <v>2</v>
      </c>
      <c r="C21" s="23"/>
      <c r="D21" s="23" t="s">
        <v>21</v>
      </c>
      <c r="E21" s="17"/>
      <c r="F21" s="40"/>
      <c r="G21" s="38"/>
      <c r="H21" s="41"/>
      <c r="I21" s="39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22" customFormat="1" ht="12.75" x14ac:dyDescent="0.2">
      <c r="A22" s="25" t="s">
        <v>1</v>
      </c>
      <c r="B22" s="31" t="s">
        <v>23</v>
      </c>
      <c r="C22" s="18" t="s">
        <v>22</v>
      </c>
      <c r="D22" s="18" t="s">
        <v>24</v>
      </c>
      <c r="E22" s="19" t="s">
        <v>403</v>
      </c>
      <c r="F22" s="38">
        <v>33.29</v>
      </c>
      <c r="G22" s="38">
        <v>26.65</v>
      </c>
      <c r="H22" s="21">
        <f>TRUNC(G22*(1+$I$3),2)</f>
        <v>33.31</v>
      </c>
      <c r="I22" s="39">
        <f t="shared" si="1"/>
        <v>1108.8900000000001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22" customFormat="1" ht="12.75" x14ac:dyDescent="0.2">
      <c r="A23" s="25" t="s">
        <v>1</v>
      </c>
      <c r="B23" s="31" t="s">
        <v>25</v>
      </c>
      <c r="C23" s="18">
        <v>72920</v>
      </c>
      <c r="D23" s="18" t="s">
        <v>26</v>
      </c>
      <c r="E23" s="19" t="s">
        <v>403</v>
      </c>
      <c r="F23" s="38">
        <v>32.39</v>
      </c>
      <c r="G23" s="38">
        <v>11.33</v>
      </c>
      <c r="H23" s="21">
        <f t="shared" ref="H23" si="2">TRUNC(G23*(1+$I$3),2)</f>
        <v>14.16</v>
      </c>
      <c r="I23" s="39">
        <f t="shared" si="1"/>
        <v>458.64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22" customFormat="1" ht="12.75" x14ac:dyDescent="0.2">
      <c r="A24" s="25"/>
      <c r="B24" s="31" t="s">
        <v>27</v>
      </c>
      <c r="C24" s="18">
        <v>55835</v>
      </c>
      <c r="D24" s="18" t="s">
        <v>405</v>
      </c>
      <c r="E24" s="19" t="s">
        <v>403</v>
      </c>
      <c r="F24" s="38">
        <v>49.68</v>
      </c>
      <c r="G24" s="38">
        <v>26.65</v>
      </c>
      <c r="H24" s="21">
        <f t="shared" ref="H24" si="3">TRUNC(G24*(1+$I$3),2)</f>
        <v>33.31</v>
      </c>
      <c r="I24" s="39">
        <f t="shared" ref="I24" si="4">ROUND(H24*F24,2)</f>
        <v>1654.84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22" customFormat="1" ht="13.15" x14ac:dyDescent="0.25">
      <c r="B25" s="32">
        <v>3</v>
      </c>
      <c r="C25" s="23"/>
      <c r="D25" s="23" t="s">
        <v>28</v>
      </c>
      <c r="E25" s="17"/>
      <c r="F25" s="40"/>
      <c r="G25" s="38"/>
      <c r="H25" s="42"/>
      <c r="I25" s="39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56" s="22" customFormat="1" ht="12.75" x14ac:dyDescent="0.2">
      <c r="A26" s="25" t="s">
        <v>1</v>
      </c>
      <c r="B26" s="31" t="s">
        <v>29</v>
      </c>
      <c r="C26" s="18" t="s">
        <v>411</v>
      </c>
      <c r="D26" s="18" t="s">
        <v>410</v>
      </c>
      <c r="E26" s="19" t="s">
        <v>399</v>
      </c>
      <c r="F26" s="38">
        <v>286.94</v>
      </c>
      <c r="G26" s="38">
        <v>42.51</v>
      </c>
      <c r="H26" s="21">
        <f>TRUNC(G26*(1+$I$3),2)</f>
        <v>53.13</v>
      </c>
      <c r="I26" s="39">
        <f t="shared" si="1"/>
        <v>15245.12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22" customFormat="1" ht="12.75" x14ac:dyDescent="0.2">
      <c r="A27" s="25" t="s">
        <v>1</v>
      </c>
      <c r="B27" s="31" t="s">
        <v>30</v>
      </c>
      <c r="C27" s="18" t="s">
        <v>413</v>
      </c>
      <c r="D27" s="18" t="s">
        <v>412</v>
      </c>
      <c r="E27" s="19" t="s">
        <v>399</v>
      </c>
      <c r="F27" s="38">
        <v>286.94</v>
      </c>
      <c r="G27" s="38">
        <v>22.76</v>
      </c>
      <c r="H27" s="21">
        <f t="shared" ref="H27:H31" si="5">TRUNC(G27*(1+$I$3),2)</f>
        <v>28.45</v>
      </c>
      <c r="I27" s="39">
        <f t="shared" si="1"/>
        <v>8163.44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22" customFormat="1" ht="12.75" x14ac:dyDescent="0.2">
      <c r="A28" s="25" t="s">
        <v>31</v>
      </c>
      <c r="B28" s="31" t="s">
        <v>32</v>
      </c>
      <c r="C28" s="18">
        <v>91</v>
      </c>
      <c r="D28" s="18" t="s">
        <v>33</v>
      </c>
      <c r="E28" s="19" t="s">
        <v>399</v>
      </c>
      <c r="F28" s="38">
        <v>29.83</v>
      </c>
      <c r="G28" s="38">
        <v>300</v>
      </c>
      <c r="H28" s="21">
        <f t="shared" si="5"/>
        <v>375</v>
      </c>
      <c r="I28" s="39">
        <f t="shared" si="1"/>
        <v>11186.25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22" customFormat="1" ht="12.75" x14ac:dyDescent="0.2">
      <c r="A29" s="25" t="s">
        <v>1</v>
      </c>
      <c r="B29" s="31" t="s">
        <v>34</v>
      </c>
      <c r="C29" s="18" t="s">
        <v>415</v>
      </c>
      <c r="D29" s="18" t="s">
        <v>414</v>
      </c>
      <c r="E29" s="19" t="s">
        <v>35</v>
      </c>
      <c r="F29" s="38">
        <v>26.83</v>
      </c>
      <c r="G29" s="38">
        <v>51.03</v>
      </c>
      <c r="H29" s="21">
        <f t="shared" si="5"/>
        <v>63.78</v>
      </c>
      <c r="I29" s="39">
        <f t="shared" si="1"/>
        <v>1711.22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22" customFormat="1" ht="13.15" x14ac:dyDescent="0.25">
      <c r="A30" s="25" t="s">
        <v>1</v>
      </c>
      <c r="B30" s="31" t="s">
        <v>36</v>
      </c>
      <c r="C30" s="18">
        <v>72105</v>
      </c>
      <c r="D30" s="18" t="s">
        <v>37</v>
      </c>
      <c r="E30" s="19" t="s">
        <v>35</v>
      </c>
      <c r="F30" s="38">
        <v>59.88</v>
      </c>
      <c r="G30" s="38">
        <v>37.51</v>
      </c>
      <c r="H30" s="21">
        <f t="shared" si="5"/>
        <v>46.88</v>
      </c>
      <c r="I30" s="39">
        <f t="shared" si="1"/>
        <v>2807.17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22" customFormat="1" ht="13.15" x14ac:dyDescent="0.25">
      <c r="A31" s="25" t="s">
        <v>1</v>
      </c>
      <c r="B31" s="31" t="s">
        <v>38</v>
      </c>
      <c r="C31" s="18">
        <v>72107</v>
      </c>
      <c r="D31" s="18" t="s">
        <v>39</v>
      </c>
      <c r="E31" s="19" t="s">
        <v>35</v>
      </c>
      <c r="F31" s="38">
        <v>298.10000000000002</v>
      </c>
      <c r="G31" s="38">
        <v>19.62</v>
      </c>
      <c r="H31" s="21">
        <f t="shared" si="5"/>
        <v>24.52</v>
      </c>
      <c r="I31" s="39">
        <f t="shared" si="1"/>
        <v>7309.41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22" customFormat="1" ht="12.75" x14ac:dyDescent="0.2">
      <c r="B32" s="32">
        <v>4</v>
      </c>
      <c r="C32" s="24"/>
      <c r="D32" s="23" t="s">
        <v>40</v>
      </c>
      <c r="E32" s="17"/>
      <c r="F32" s="40"/>
      <c r="G32" s="38"/>
      <c r="H32" s="41"/>
      <c r="I32" s="39"/>
    </row>
    <row r="33" spans="1:256" s="22" customFormat="1" ht="12.75" x14ac:dyDescent="0.2">
      <c r="B33" s="32"/>
      <c r="C33" s="24"/>
      <c r="D33" s="27" t="s">
        <v>404</v>
      </c>
      <c r="E33" s="17"/>
      <c r="F33" s="40"/>
      <c r="G33" s="38"/>
      <c r="H33" s="41"/>
      <c r="I33" s="39"/>
    </row>
    <row r="34" spans="1:256" s="22" customFormat="1" ht="12.75" x14ac:dyDescent="0.2">
      <c r="A34" s="25" t="s">
        <v>1</v>
      </c>
      <c r="B34" s="31" t="s">
        <v>41</v>
      </c>
      <c r="C34" s="18" t="s">
        <v>50</v>
      </c>
      <c r="D34" s="18" t="s">
        <v>349</v>
      </c>
      <c r="E34" s="19" t="s">
        <v>403</v>
      </c>
      <c r="F34" s="38">
        <v>9.99</v>
      </c>
      <c r="G34" s="38">
        <v>376.4</v>
      </c>
      <c r="H34" s="21">
        <f t="shared" ref="H34:H37" si="6">TRUNC(G34*(1+$I$3),2)</f>
        <v>470.5</v>
      </c>
      <c r="I34" s="39">
        <f t="shared" ref="I34:I37" si="7">ROUND(H34*F34,2)</f>
        <v>4700.3</v>
      </c>
    </row>
    <row r="35" spans="1:256" s="16" customFormat="1" ht="12.75" x14ac:dyDescent="0.2">
      <c r="A35" s="25" t="s">
        <v>1</v>
      </c>
      <c r="B35" s="31" t="s">
        <v>43</v>
      </c>
      <c r="C35" s="18" t="s">
        <v>42</v>
      </c>
      <c r="D35" s="18" t="s">
        <v>360</v>
      </c>
      <c r="E35" s="19" t="s">
        <v>44</v>
      </c>
      <c r="F35" s="38">
        <v>514</v>
      </c>
      <c r="G35" s="38">
        <v>6.19</v>
      </c>
      <c r="H35" s="21">
        <f t="shared" si="6"/>
        <v>7.73</v>
      </c>
      <c r="I35" s="39">
        <f t="shared" si="7"/>
        <v>3973.22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16" customFormat="1" ht="12.75" x14ac:dyDescent="0.2">
      <c r="A36" s="25" t="s">
        <v>1</v>
      </c>
      <c r="B36" s="31" t="s">
        <v>45</v>
      </c>
      <c r="C36" s="18" t="s">
        <v>49</v>
      </c>
      <c r="D36" s="18" t="s">
        <v>351</v>
      </c>
      <c r="E36" s="19" t="s">
        <v>44</v>
      </c>
      <c r="F36" s="38">
        <v>12</v>
      </c>
      <c r="G36" s="38">
        <v>6.62</v>
      </c>
      <c r="H36" s="21">
        <f t="shared" si="6"/>
        <v>8.27</v>
      </c>
      <c r="I36" s="39">
        <f t="shared" si="7"/>
        <v>99.24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16" customFormat="1" ht="12.75" x14ac:dyDescent="0.2">
      <c r="A37" s="25" t="s">
        <v>1</v>
      </c>
      <c r="B37" s="31" t="s">
        <v>47</v>
      </c>
      <c r="C37" s="18" t="s">
        <v>46</v>
      </c>
      <c r="D37" s="18" t="s">
        <v>48</v>
      </c>
      <c r="E37" s="19" t="s">
        <v>399</v>
      </c>
      <c r="F37" s="38">
        <v>51.84</v>
      </c>
      <c r="G37" s="38">
        <v>16.989999999999998</v>
      </c>
      <c r="H37" s="21">
        <f t="shared" si="6"/>
        <v>21.23</v>
      </c>
      <c r="I37" s="39">
        <f t="shared" si="7"/>
        <v>1100.56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22" customFormat="1" ht="12.75" x14ac:dyDescent="0.2">
      <c r="B38" s="32"/>
      <c r="C38" s="24"/>
      <c r="D38" s="27" t="s">
        <v>406</v>
      </c>
      <c r="E38" s="17"/>
      <c r="F38" s="40"/>
      <c r="G38" s="38"/>
      <c r="H38" s="41"/>
      <c r="I38" s="39"/>
    </row>
    <row r="39" spans="1:256" s="22" customFormat="1" ht="12.75" x14ac:dyDescent="0.2">
      <c r="A39" s="25" t="s">
        <v>1</v>
      </c>
      <c r="B39" s="31" t="s">
        <v>524</v>
      </c>
      <c r="C39" s="18" t="s">
        <v>50</v>
      </c>
      <c r="D39" s="18" t="s">
        <v>349</v>
      </c>
      <c r="E39" s="19" t="s">
        <v>403</v>
      </c>
      <c r="F39" s="38">
        <v>9.42</v>
      </c>
      <c r="G39" s="38">
        <v>376.4</v>
      </c>
      <c r="H39" s="21">
        <f t="shared" ref="H39:H42" si="8">TRUNC(G39*(1+$I$3),2)</f>
        <v>470.5</v>
      </c>
      <c r="I39" s="39">
        <f t="shared" ref="I39:I42" si="9">ROUND(H39*F39,2)</f>
        <v>4432.1099999999997</v>
      </c>
    </row>
    <row r="40" spans="1:256" s="22" customFormat="1" ht="12.75" x14ac:dyDescent="0.2">
      <c r="A40" s="25" t="s">
        <v>1</v>
      </c>
      <c r="B40" s="31" t="s">
        <v>525</v>
      </c>
      <c r="C40" s="18" t="s">
        <v>42</v>
      </c>
      <c r="D40" s="18" t="s">
        <v>360</v>
      </c>
      <c r="E40" s="19" t="s">
        <v>44</v>
      </c>
      <c r="F40" s="38">
        <v>599</v>
      </c>
      <c r="G40" s="38">
        <v>6.19</v>
      </c>
      <c r="H40" s="21">
        <f t="shared" si="8"/>
        <v>7.73</v>
      </c>
      <c r="I40" s="39">
        <f t="shared" si="9"/>
        <v>4630.2700000000004</v>
      </c>
    </row>
    <row r="41" spans="1:256" s="22" customFormat="1" ht="12.75" x14ac:dyDescent="0.2">
      <c r="A41" s="25" t="s">
        <v>1</v>
      </c>
      <c r="B41" s="31" t="s">
        <v>526</v>
      </c>
      <c r="C41" s="18" t="s">
        <v>49</v>
      </c>
      <c r="D41" s="18" t="s">
        <v>351</v>
      </c>
      <c r="E41" s="19" t="s">
        <v>44</v>
      </c>
      <c r="F41" s="38">
        <v>259</v>
      </c>
      <c r="G41" s="38">
        <v>6.62</v>
      </c>
      <c r="H41" s="21">
        <f t="shared" si="8"/>
        <v>8.27</v>
      </c>
      <c r="I41" s="39">
        <f t="shared" si="9"/>
        <v>2141.9299999999998</v>
      </c>
    </row>
    <row r="42" spans="1:256" s="22" customFormat="1" ht="12.75" x14ac:dyDescent="0.2">
      <c r="A42" s="25" t="s">
        <v>1</v>
      </c>
      <c r="B42" s="31" t="s">
        <v>52</v>
      </c>
      <c r="C42" s="18" t="s">
        <v>46</v>
      </c>
      <c r="D42" s="18" t="s">
        <v>48</v>
      </c>
      <c r="E42" s="19" t="s">
        <v>399</v>
      </c>
      <c r="F42" s="38">
        <v>125.61</v>
      </c>
      <c r="G42" s="38">
        <v>16.989999999999998</v>
      </c>
      <c r="H42" s="21">
        <f t="shared" si="8"/>
        <v>21.23</v>
      </c>
      <c r="I42" s="39">
        <f t="shared" si="9"/>
        <v>2666.7</v>
      </c>
    </row>
    <row r="43" spans="1:256" s="16" customFormat="1" ht="13.15" x14ac:dyDescent="0.25">
      <c r="A43" s="22"/>
      <c r="B43" s="31"/>
      <c r="C43" s="20"/>
      <c r="D43" s="27" t="s">
        <v>51</v>
      </c>
      <c r="E43" s="19"/>
      <c r="F43" s="38"/>
      <c r="G43" s="38"/>
      <c r="H43" s="41"/>
      <c r="I43" s="39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16" customFormat="1" ht="12.75" x14ac:dyDescent="0.2">
      <c r="A44" s="22"/>
      <c r="B44" s="31"/>
      <c r="C44" s="20"/>
      <c r="D44" s="27" t="s">
        <v>407</v>
      </c>
      <c r="E44" s="19"/>
      <c r="F44" s="38"/>
      <c r="G44" s="38"/>
      <c r="H44" s="41"/>
      <c r="I44" s="39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6" customFormat="1" ht="12.75" x14ac:dyDescent="0.2">
      <c r="A45" s="25" t="s">
        <v>1</v>
      </c>
      <c r="B45" s="31" t="s">
        <v>527</v>
      </c>
      <c r="C45" s="18" t="s">
        <v>50</v>
      </c>
      <c r="D45" s="18" t="s">
        <v>349</v>
      </c>
      <c r="E45" s="19" t="s">
        <v>403</v>
      </c>
      <c r="F45" s="38">
        <v>8.6300000000000008</v>
      </c>
      <c r="G45" s="38">
        <v>376.4</v>
      </c>
      <c r="H45" s="21">
        <f t="shared" ref="H45:H47" si="10">TRUNC(G45*(1+$I$3),2)</f>
        <v>470.5</v>
      </c>
      <c r="I45" s="39">
        <f t="shared" ref="I45:I47" si="11">ROUND(H45*F45,2)</f>
        <v>4060.42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22" customFormat="1" ht="12.75" x14ac:dyDescent="0.2">
      <c r="A46" s="25" t="s">
        <v>1</v>
      </c>
      <c r="B46" s="31" t="s">
        <v>528</v>
      </c>
      <c r="C46" s="18" t="s">
        <v>42</v>
      </c>
      <c r="D46" s="18" t="s">
        <v>360</v>
      </c>
      <c r="E46" s="19" t="s">
        <v>44</v>
      </c>
      <c r="F46" s="38">
        <v>1436</v>
      </c>
      <c r="G46" s="38">
        <v>6.19</v>
      </c>
      <c r="H46" s="21">
        <f t="shared" si="10"/>
        <v>7.73</v>
      </c>
      <c r="I46" s="39">
        <f t="shared" si="11"/>
        <v>11100.28</v>
      </c>
    </row>
    <row r="47" spans="1:256" s="22" customFormat="1" ht="12.75" x14ac:dyDescent="0.2">
      <c r="A47" s="25" t="s">
        <v>1</v>
      </c>
      <c r="B47" s="31" t="s">
        <v>529</v>
      </c>
      <c r="C47" s="18" t="s">
        <v>49</v>
      </c>
      <c r="D47" s="18" t="s">
        <v>351</v>
      </c>
      <c r="E47" s="19" t="s">
        <v>44</v>
      </c>
      <c r="F47" s="38">
        <v>344</v>
      </c>
      <c r="G47" s="38">
        <v>6.62</v>
      </c>
      <c r="H47" s="21">
        <f t="shared" si="10"/>
        <v>8.27</v>
      </c>
      <c r="I47" s="39">
        <f t="shared" si="11"/>
        <v>2844.88</v>
      </c>
    </row>
    <row r="48" spans="1:256" s="16" customFormat="1" ht="12.75" x14ac:dyDescent="0.2">
      <c r="A48" s="25" t="s">
        <v>1</v>
      </c>
      <c r="B48" s="31" t="s">
        <v>53</v>
      </c>
      <c r="C48" s="18">
        <v>84216</v>
      </c>
      <c r="D48" s="18" t="s">
        <v>350</v>
      </c>
      <c r="E48" s="19" t="s">
        <v>399</v>
      </c>
      <c r="F48" s="38">
        <v>139.38999999999999</v>
      </c>
      <c r="G48" s="38">
        <v>19.3</v>
      </c>
      <c r="H48" s="21">
        <f>TRUNC(G48*(1+$I$3),2)</f>
        <v>24.12</v>
      </c>
      <c r="I48" s="39">
        <f t="shared" ref="I48" si="12">ROUND(H48*F48,2)</f>
        <v>3362.09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s="16" customFormat="1" ht="12.75" x14ac:dyDescent="0.2">
      <c r="A49" s="25"/>
      <c r="B49" s="31"/>
      <c r="C49" s="18"/>
      <c r="D49" s="18" t="s">
        <v>408</v>
      </c>
      <c r="E49" s="19"/>
      <c r="F49" s="38"/>
      <c r="G49" s="38"/>
      <c r="H49" s="21"/>
      <c r="I49" s="39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s="16" customFormat="1" ht="12.75" x14ac:dyDescent="0.2">
      <c r="A50" s="25" t="s">
        <v>1</v>
      </c>
      <c r="B50" s="31" t="s">
        <v>55</v>
      </c>
      <c r="C50" s="18" t="s">
        <v>50</v>
      </c>
      <c r="D50" s="18" t="s">
        <v>349</v>
      </c>
      <c r="E50" s="19" t="s">
        <v>403</v>
      </c>
      <c r="F50" s="38">
        <v>10.86</v>
      </c>
      <c r="G50" s="38">
        <v>376.4</v>
      </c>
      <c r="H50" s="21">
        <f t="shared" ref="H50:H52" si="13">TRUNC(G50*(1+$I$3),2)</f>
        <v>470.5</v>
      </c>
      <c r="I50" s="39">
        <f t="shared" ref="I50:I53" si="14">ROUND(H50*F50,2)</f>
        <v>5109.63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s="22" customFormat="1" ht="12.75" x14ac:dyDescent="0.2">
      <c r="A51" s="25" t="s">
        <v>1</v>
      </c>
      <c r="B51" s="31" t="s">
        <v>530</v>
      </c>
      <c r="C51" s="18" t="s">
        <v>42</v>
      </c>
      <c r="D51" s="18" t="s">
        <v>360</v>
      </c>
      <c r="E51" s="19" t="s">
        <v>44</v>
      </c>
      <c r="F51" s="38">
        <v>1111</v>
      </c>
      <c r="G51" s="38">
        <v>6.19</v>
      </c>
      <c r="H51" s="21">
        <f t="shared" si="13"/>
        <v>7.73</v>
      </c>
      <c r="I51" s="39">
        <f t="shared" si="14"/>
        <v>8588.0300000000007</v>
      </c>
    </row>
    <row r="52" spans="1:256" s="22" customFormat="1" ht="12.75" x14ac:dyDescent="0.2">
      <c r="A52" s="25" t="s">
        <v>1</v>
      </c>
      <c r="B52" s="31" t="s">
        <v>531</v>
      </c>
      <c r="C52" s="18" t="s">
        <v>49</v>
      </c>
      <c r="D52" s="18" t="s">
        <v>351</v>
      </c>
      <c r="E52" s="19" t="s">
        <v>44</v>
      </c>
      <c r="F52" s="38">
        <v>337</v>
      </c>
      <c r="G52" s="38">
        <v>6.62</v>
      </c>
      <c r="H52" s="21">
        <f t="shared" si="13"/>
        <v>8.27</v>
      </c>
      <c r="I52" s="39">
        <f t="shared" si="14"/>
        <v>2786.99</v>
      </c>
    </row>
    <row r="53" spans="1:256" s="16" customFormat="1" ht="12.75" x14ac:dyDescent="0.2">
      <c r="A53" s="25" t="s">
        <v>1</v>
      </c>
      <c r="B53" s="31" t="s">
        <v>532</v>
      </c>
      <c r="C53" s="18">
        <v>84216</v>
      </c>
      <c r="D53" s="18" t="s">
        <v>350</v>
      </c>
      <c r="E53" s="19" t="s">
        <v>399</v>
      </c>
      <c r="F53" s="38">
        <v>217.16</v>
      </c>
      <c r="G53" s="38">
        <v>19.3</v>
      </c>
      <c r="H53" s="21">
        <f>TRUNC(G53*(1+$I$3),2)</f>
        <v>24.12</v>
      </c>
      <c r="I53" s="39">
        <f t="shared" si="14"/>
        <v>5237.8999999999996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s="16" customFormat="1" ht="12.75" x14ac:dyDescent="0.2">
      <c r="A54" s="25"/>
      <c r="B54" s="31"/>
      <c r="C54" s="18"/>
      <c r="D54" s="18" t="s">
        <v>409</v>
      </c>
      <c r="E54" s="19"/>
      <c r="F54" s="38"/>
      <c r="G54" s="38"/>
      <c r="H54" s="21"/>
      <c r="I54" s="39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</row>
    <row r="55" spans="1:256" s="16" customFormat="1" ht="12.75" x14ac:dyDescent="0.2">
      <c r="A55" s="25" t="s">
        <v>31</v>
      </c>
      <c r="B55" s="31" t="s">
        <v>533</v>
      </c>
      <c r="C55" s="18">
        <v>3</v>
      </c>
      <c r="D55" s="18" t="s">
        <v>352</v>
      </c>
      <c r="E55" s="19" t="s">
        <v>399</v>
      </c>
      <c r="F55" s="38">
        <v>303.42</v>
      </c>
      <c r="G55" s="38">
        <v>50.22</v>
      </c>
      <c r="H55" s="21">
        <f t="shared" ref="H55:H69" si="15">TRUNC(G55*(1+$I$3),2)</f>
        <v>62.77</v>
      </c>
      <c r="I55" s="39">
        <f t="shared" si="1"/>
        <v>19045.669999999998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</row>
    <row r="56" spans="1:256" s="16" customFormat="1" ht="12.75" x14ac:dyDescent="0.2">
      <c r="A56" s="25" t="s">
        <v>1</v>
      </c>
      <c r="B56" s="31" t="s">
        <v>534</v>
      </c>
      <c r="C56" s="18" t="s">
        <v>54</v>
      </c>
      <c r="D56" s="18" t="s">
        <v>353</v>
      </c>
      <c r="E56" s="19" t="s">
        <v>35</v>
      </c>
      <c r="F56" s="38">
        <v>152.19999999999999</v>
      </c>
      <c r="G56" s="38">
        <v>12.04</v>
      </c>
      <c r="H56" s="21">
        <f t="shared" si="15"/>
        <v>15.05</v>
      </c>
      <c r="I56" s="39">
        <f t="shared" si="1"/>
        <v>2290.61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</row>
    <row r="57" spans="1:256" s="16" customFormat="1" ht="12.75" x14ac:dyDescent="0.2">
      <c r="A57" s="25"/>
      <c r="B57" s="32">
        <v>5</v>
      </c>
      <c r="C57" s="18"/>
      <c r="D57" s="23" t="s">
        <v>58</v>
      </c>
      <c r="E57" s="19"/>
      <c r="F57" s="38"/>
      <c r="G57" s="38"/>
      <c r="H57" s="43"/>
      <c r="I57" s="39"/>
    </row>
    <row r="58" spans="1:256" s="22" customFormat="1" ht="12.75" x14ac:dyDescent="0.2">
      <c r="A58" s="25" t="s">
        <v>1</v>
      </c>
      <c r="B58" s="31" t="s">
        <v>57</v>
      </c>
      <c r="C58" s="18" t="s">
        <v>22</v>
      </c>
      <c r="D58" s="18" t="s">
        <v>24</v>
      </c>
      <c r="E58" s="19" t="s">
        <v>403</v>
      </c>
      <c r="F58" s="38">
        <v>8.25</v>
      </c>
      <c r="G58" s="38">
        <v>26.65</v>
      </c>
      <c r="H58" s="21">
        <f>TRUNC(G58*(1+$I$3),2)</f>
        <v>33.31</v>
      </c>
      <c r="I58" s="39">
        <f t="shared" ref="I58:I59" si="16">ROUND(H58*F58,2)</f>
        <v>274.81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s="22" customFormat="1" ht="12.75" x14ac:dyDescent="0.2">
      <c r="A59" s="25" t="s">
        <v>1</v>
      </c>
      <c r="B59" s="31" t="s">
        <v>59</v>
      </c>
      <c r="C59" s="18">
        <v>72920</v>
      </c>
      <c r="D59" s="18" t="s">
        <v>26</v>
      </c>
      <c r="E59" s="19" t="s">
        <v>403</v>
      </c>
      <c r="F59" s="38">
        <v>6.34</v>
      </c>
      <c r="G59" s="38">
        <v>11.33</v>
      </c>
      <c r="H59" s="21">
        <f t="shared" ref="H59" si="17">TRUNC(G59*(1+$I$3),2)</f>
        <v>14.16</v>
      </c>
      <c r="I59" s="39">
        <f t="shared" si="16"/>
        <v>89.77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s="22" customFormat="1" ht="12.75" x14ac:dyDescent="0.2">
      <c r="A60" s="25" t="s">
        <v>1</v>
      </c>
      <c r="B60" s="31" t="s">
        <v>515</v>
      </c>
      <c r="C60" s="18" t="s">
        <v>50</v>
      </c>
      <c r="D60" s="18" t="s">
        <v>349</v>
      </c>
      <c r="E60" s="19" t="s">
        <v>403</v>
      </c>
      <c r="F60" s="38">
        <v>5.13</v>
      </c>
      <c r="G60" s="38">
        <v>376.4</v>
      </c>
      <c r="H60" s="21">
        <f t="shared" si="15"/>
        <v>470.5</v>
      </c>
      <c r="I60" s="39">
        <f t="shared" si="1"/>
        <v>2413.67</v>
      </c>
    </row>
    <row r="61" spans="1:256" s="22" customFormat="1" ht="12.75" x14ac:dyDescent="0.2">
      <c r="A61" s="25" t="s">
        <v>1</v>
      </c>
      <c r="B61" s="31" t="s">
        <v>516</v>
      </c>
      <c r="C61" s="18" t="s">
        <v>42</v>
      </c>
      <c r="D61" s="18" t="s">
        <v>360</v>
      </c>
      <c r="E61" s="19" t="s">
        <v>44</v>
      </c>
      <c r="F61" s="38">
        <v>446.43</v>
      </c>
      <c r="G61" s="38">
        <v>6.19</v>
      </c>
      <c r="H61" s="21">
        <f t="shared" si="15"/>
        <v>7.73</v>
      </c>
      <c r="I61" s="39">
        <f t="shared" si="1"/>
        <v>3450.9</v>
      </c>
    </row>
    <row r="62" spans="1:256" s="22" customFormat="1" ht="12.75" x14ac:dyDescent="0.2">
      <c r="A62" s="25" t="s">
        <v>1</v>
      </c>
      <c r="B62" s="31" t="s">
        <v>517</v>
      </c>
      <c r="C62" s="18" t="s">
        <v>49</v>
      </c>
      <c r="D62" s="18" t="s">
        <v>351</v>
      </c>
      <c r="E62" s="19" t="s">
        <v>44</v>
      </c>
      <c r="F62" s="38">
        <v>146.62</v>
      </c>
      <c r="G62" s="38">
        <v>6.62</v>
      </c>
      <c r="H62" s="21">
        <f t="shared" si="15"/>
        <v>8.27</v>
      </c>
      <c r="I62" s="39">
        <f t="shared" si="1"/>
        <v>1212.55</v>
      </c>
    </row>
    <row r="63" spans="1:256" s="22" customFormat="1" ht="12.75" x14ac:dyDescent="0.2">
      <c r="A63" s="25" t="s">
        <v>1</v>
      </c>
      <c r="B63" s="31" t="s">
        <v>518</v>
      </c>
      <c r="C63" s="18" t="s">
        <v>46</v>
      </c>
      <c r="D63" s="18" t="s">
        <v>48</v>
      </c>
      <c r="E63" s="19" t="s">
        <v>399</v>
      </c>
      <c r="F63" s="38">
        <v>76.319999999999993</v>
      </c>
      <c r="G63" s="38">
        <v>16.989999999999998</v>
      </c>
      <c r="H63" s="21">
        <f t="shared" si="15"/>
        <v>21.23</v>
      </c>
      <c r="I63" s="39">
        <f t="shared" si="1"/>
        <v>1620.27</v>
      </c>
    </row>
    <row r="64" spans="1:256" s="16" customFormat="1" ht="12.75" x14ac:dyDescent="0.2">
      <c r="A64" s="25" t="s">
        <v>1</v>
      </c>
      <c r="B64" s="31" t="s">
        <v>519</v>
      </c>
      <c r="C64" s="18" t="s">
        <v>56</v>
      </c>
      <c r="D64" s="18" t="s">
        <v>354</v>
      </c>
      <c r="E64" s="19" t="s">
        <v>399</v>
      </c>
      <c r="F64" s="38">
        <v>139.57</v>
      </c>
      <c r="G64" s="38">
        <v>28.78</v>
      </c>
      <c r="H64" s="21">
        <f t="shared" ref="H64" si="18">TRUNC(G64*(1+$I$3),2)</f>
        <v>35.97</v>
      </c>
      <c r="I64" s="39">
        <f t="shared" ref="I64" si="19">ROUND(H64*F64,2)</f>
        <v>5020.33</v>
      </c>
    </row>
    <row r="65" spans="1:99" s="16" customFormat="1" ht="12.75" x14ac:dyDescent="0.2">
      <c r="A65" s="25" t="s">
        <v>1</v>
      </c>
      <c r="B65" s="31" t="s">
        <v>520</v>
      </c>
      <c r="C65" s="18">
        <v>5975</v>
      </c>
      <c r="D65" s="18" t="s">
        <v>361</v>
      </c>
      <c r="E65" s="19" t="s">
        <v>399</v>
      </c>
      <c r="F65" s="38">
        <v>350.14</v>
      </c>
      <c r="G65" s="38">
        <v>4</v>
      </c>
      <c r="H65" s="21">
        <f t="shared" si="15"/>
        <v>5</v>
      </c>
      <c r="I65" s="39">
        <f t="shared" ref="I65:I67" si="20">ROUND(H65*F65,2)</f>
        <v>1750.7</v>
      </c>
    </row>
    <row r="66" spans="1:99" s="16" customFormat="1" ht="12.75" x14ac:dyDescent="0.2">
      <c r="A66" s="25" t="s">
        <v>1</v>
      </c>
      <c r="B66" s="31" t="s">
        <v>535</v>
      </c>
      <c r="C66" s="18" t="s">
        <v>88</v>
      </c>
      <c r="D66" s="18" t="s">
        <v>363</v>
      </c>
      <c r="E66" s="19" t="s">
        <v>399</v>
      </c>
      <c r="F66" s="38">
        <v>350.14</v>
      </c>
      <c r="G66" s="38">
        <v>17.36</v>
      </c>
      <c r="H66" s="21">
        <f t="shared" si="15"/>
        <v>21.7</v>
      </c>
      <c r="I66" s="39">
        <f t="shared" si="20"/>
        <v>7598.04</v>
      </c>
    </row>
    <row r="67" spans="1:99" s="16" customFormat="1" ht="12.75" x14ac:dyDescent="0.2">
      <c r="A67" s="25" t="s">
        <v>1</v>
      </c>
      <c r="B67" s="31" t="s">
        <v>536</v>
      </c>
      <c r="C67" s="18" t="s">
        <v>94</v>
      </c>
      <c r="D67" s="18" t="s">
        <v>96</v>
      </c>
      <c r="E67" s="19" t="s">
        <v>399</v>
      </c>
      <c r="F67" s="38">
        <v>350.14</v>
      </c>
      <c r="G67" s="38">
        <v>7.41</v>
      </c>
      <c r="H67" s="21">
        <f t="shared" si="15"/>
        <v>9.26</v>
      </c>
      <c r="I67" s="39">
        <f t="shared" si="20"/>
        <v>3242.3</v>
      </c>
      <c r="CP67" s="25"/>
      <c r="CQ67" s="25"/>
      <c r="CR67" s="25"/>
      <c r="CS67" s="25"/>
      <c r="CT67" s="25"/>
      <c r="CU67" s="25"/>
    </row>
    <row r="68" spans="1:99" s="16" customFormat="1" ht="12.75" x14ac:dyDescent="0.2">
      <c r="B68" s="32">
        <v>6</v>
      </c>
      <c r="C68" s="20"/>
      <c r="D68" s="23" t="s">
        <v>60</v>
      </c>
      <c r="E68" s="19"/>
      <c r="F68" s="38"/>
      <c r="G68" s="38"/>
      <c r="H68" s="43"/>
      <c r="I68" s="39"/>
    </row>
    <row r="69" spans="1:99" s="16" customFormat="1" ht="12.75" x14ac:dyDescent="0.2">
      <c r="A69" s="25" t="s">
        <v>1</v>
      </c>
      <c r="B69" s="31" t="s">
        <v>62</v>
      </c>
      <c r="C69" s="18" t="s">
        <v>61</v>
      </c>
      <c r="D69" s="18" t="s">
        <v>63</v>
      </c>
      <c r="E69" s="19" t="s">
        <v>399</v>
      </c>
      <c r="F69" s="38">
        <v>31.4</v>
      </c>
      <c r="G69" s="38">
        <v>5.55</v>
      </c>
      <c r="H69" s="21">
        <f t="shared" si="15"/>
        <v>6.93</v>
      </c>
      <c r="I69" s="39">
        <f t="shared" si="1"/>
        <v>217.6</v>
      </c>
    </row>
    <row r="70" spans="1:99" s="16" customFormat="1" ht="12.75" x14ac:dyDescent="0.2">
      <c r="B70" s="32">
        <v>7</v>
      </c>
      <c r="C70" s="20"/>
      <c r="D70" s="23" t="s">
        <v>64</v>
      </c>
      <c r="E70" s="19"/>
      <c r="F70" s="38"/>
      <c r="G70" s="38"/>
      <c r="H70" s="43"/>
      <c r="I70" s="39"/>
    </row>
    <row r="71" spans="1:99" s="16" customFormat="1" ht="12.75" x14ac:dyDescent="0.2">
      <c r="B71" s="31"/>
      <c r="C71" s="20"/>
      <c r="D71" s="27" t="s">
        <v>65</v>
      </c>
      <c r="E71" s="19"/>
      <c r="F71" s="38"/>
      <c r="G71" s="38"/>
      <c r="H71" s="43"/>
      <c r="I71" s="39"/>
    </row>
    <row r="72" spans="1:99" s="16" customFormat="1" ht="12.75" x14ac:dyDescent="0.2">
      <c r="A72" s="25" t="s">
        <v>1</v>
      </c>
      <c r="B72" s="31" t="s">
        <v>67</v>
      </c>
      <c r="C72" s="18" t="s">
        <v>66</v>
      </c>
      <c r="D72" s="18" t="s">
        <v>374</v>
      </c>
      <c r="E72" s="19" t="s">
        <v>399</v>
      </c>
      <c r="F72" s="38">
        <v>234.35</v>
      </c>
      <c r="G72" s="38">
        <v>32.43</v>
      </c>
      <c r="H72" s="21">
        <f t="shared" ref="H72:H102" si="21">TRUNC(G72*(1+$I$3),2)</f>
        <v>40.53</v>
      </c>
      <c r="I72" s="39">
        <f t="shared" si="1"/>
        <v>9498.2099999999991</v>
      </c>
      <c r="AB72" s="25"/>
      <c r="AC72" s="25"/>
      <c r="AD72" s="25"/>
      <c r="AE72" s="25"/>
      <c r="AF72" s="25"/>
    </row>
    <row r="73" spans="1:99" s="16" customFormat="1" ht="12.75" x14ac:dyDescent="0.2">
      <c r="A73" s="25" t="s">
        <v>1</v>
      </c>
      <c r="B73" s="31" t="s">
        <v>69</v>
      </c>
      <c r="C73" s="18" t="s">
        <v>68</v>
      </c>
      <c r="D73" s="18" t="s">
        <v>355</v>
      </c>
      <c r="E73" s="19" t="s">
        <v>399</v>
      </c>
      <c r="F73" s="38">
        <v>256.24</v>
      </c>
      <c r="G73" s="38">
        <v>11.01</v>
      </c>
      <c r="H73" s="21">
        <f t="shared" si="21"/>
        <v>13.76</v>
      </c>
      <c r="I73" s="39">
        <f t="shared" si="1"/>
        <v>3525.86</v>
      </c>
    </row>
    <row r="74" spans="1:99" s="16" customFormat="1" ht="12.75" x14ac:dyDescent="0.2">
      <c r="A74" s="25" t="s">
        <v>1</v>
      </c>
      <c r="B74" s="31" t="s">
        <v>71</v>
      </c>
      <c r="C74" s="18" t="s">
        <v>70</v>
      </c>
      <c r="D74" s="18" t="s">
        <v>356</v>
      </c>
      <c r="E74" s="19" t="s">
        <v>399</v>
      </c>
      <c r="F74" s="38">
        <v>219.72</v>
      </c>
      <c r="G74" s="38">
        <v>24.01</v>
      </c>
      <c r="H74" s="21">
        <f t="shared" si="21"/>
        <v>30.01</v>
      </c>
      <c r="I74" s="39">
        <f t="shared" si="1"/>
        <v>6593.8</v>
      </c>
    </row>
    <row r="75" spans="1:99" s="16" customFormat="1" ht="12.75" x14ac:dyDescent="0.2">
      <c r="A75" s="25" t="s">
        <v>31</v>
      </c>
      <c r="B75" s="31" t="s">
        <v>72</v>
      </c>
      <c r="C75" s="18">
        <v>102</v>
      </c>
      <c r="D75" s="18" t="s">
        <v>73</v>
      </c>
      <c r="E75" s="19" t="s">
        <v>399</v>
      </c>
      <c r="F75" s="38">
        <v>63.76</v>
      </c>
      <c r="G75" s="38">
        <v>53.55</v>
      </c>
      <c r="H75" s="21">
        <f t="shared" si="21"/>
        <v>66.930000000000007</v>
      </c>
      <c r="I75" s="39">
        <f t="shared" si="1"/>
        <v>4267.46</v>
      </c>
    </row>
    <row r="76" spans="1:99" s="16" customFormat="1" ht="12.75" x14ac:dyDescent="0.2">
      <c r="A76" s="25" t="s">
        <v>31</v>
      </c>
      <c r="B76" s="31" t="s">
        <v>74</v>
      </c>
      <c r="C76" s="18">
        <v>266</v>
      </c>
      <c r="D76" s="18" t="s">
        <v>75</v>
      </c>
      <c r="E76" s="19" t="s">
        <v>403</v>
      </c>
      <c r="F76" s="38">
        <v>14.29</v>
      </c>
      <c r="G76" s="38">
        <v>38.28</v>
      </c>
      <c r="H76" s="21">
        <f t="shared" si="21"/>
        <v>47.85</v>
      </c>
      <c r="I76" s="39">
        <f t="shared" si="1"/>
        <v>683.78</v>
      </c>
    </row>
    <row r="77" spans="1:99" s="16" customFormat="1" ht="12.75" x14ac:dyDescent="0.2">
      <c r="A77" s="25" t="s">
        <v>1</v>
      </c>
      <c r="B77" s="31" t="s">
        <v>77</v>
      </c>
      <c r="C77" s="18" t="s">
        <v>76</v>
      </c>
      <c r="D77" s="18" t="s">
        <v>78</v>
      </c>
      <c r="E77" s="19" t="s">
        <v>35</v>
      </c>
      <c r="F77" s="38">
        <v>29.9</v>
      </c>
      <c r="G77" s="38">
        <v>27.42</v>
      </c>
      <c r="H77" s="21">
        <f t="shared" si="21"/>
        <v>34.270000000000003</v>
      </c>
      <c r="I77" s="39">
        <f t="shared" si="1"/>
        <v>1024.67</v>
      </c>
    </row>
    <row r="78" spans="1:99" s="16" customFormat="1" ht="12.75" x14ac:dyDescent="0.2">
      <c r="A78" s="25" t="s">
        <v>1</v>
      </c>
      <c r="B78" s="31" t="s">
        <v>80</v>
      </c>
      <c r="C78" s="18" t="s">
        <v>79</v>
      </c>
      <c r="D78" s="18" t="s">
        <v>357</v>
      </c>
      <c r="E78" s="19" t="s">
        <v>399</v>
      </c>
      <c r="F78" s="38">
        <v>11.96</v>
      </c>
      <c r="G78" s="38">
        <v>26.58</v>
      </c>
      <c r="H78" s="21">
        <f t="shared" si="21"/>
        <v>33.22</v>
      </c>
      <c r="I78" s="39">
        <f t="shared" si="1"/>
        <v>397.31</v>
      </c>
    </row>
    <row r="79" spans="1:99" s="16" customFormat="1" ht="12.75" x14ac:dyDescent="0.2">
      <c r="A79" s="25" t="s">
        <v>31</v>
      </c>
      <c r="B79" s="31" t="s">
        <v>81</v>
      </c>
      <c r="C79" s="18">
        <v>2</v>
      </c>
      <c r="D79" s="18" t="s">
        <v>358</v>
      </c>
      <c r="E79" s="19" t="s">
        <v>399</v>
      </c>
      <c r="F79" s="38">
        <v>234.35</v>
      </c>
      <c r="G79" s="38">
        <v>25.3</v>
      </c>
      <c r="H79" s="21">
        <f t="shared" si="21"/>
        <v>31.62</v>
      </c>
      <c r="I79" s="39">
        <f t="shared" si="1"/>
        <v>7410.15</v>
      </c>
    </row>
    <row r="80" spans="1:99" s="16" customFormat="1" ht="12.75" x14ac:dyDescent="0.2">
      <c r="A80" s="25" t="s">
        <v>31</v>
      </c>
      <c r="B80" s="31" t="s">
        <v>82</v>
      </c>
      <c r="C80" s="18">
        <v>6</v>
      </c>
      <c r="D80" s="18" t="s">
        <v>359</v>
      </c>
      <c r="E80" s="19" t="s">
        <v>35</v>
      </c>
      <c r="F80" s="38">
        <v>204.25</v>
      </c>
      <c r="G80" s="38">
        <v>12.3</v>
      </c>
      <c r="H80" s="21">
        <f t="shared" si="21"/>
        <v>15.37</v>
      </c>
      <c r="I80" s="39">
        <f t="shared" si="1"/>
        <v>3139.32</v>
      </c>
    </row>
    <row r="81" spans="1:99" s="16" customFormat="1" ht="12.75" x14ac:dyDescent="0.2">
      <c r="A81" s="25" t="s">
        <v>31</v>
      </c>
      <c r="B81" s="31" t="s">
        <v>83</v>
      </c>
      <c r="C81" s="18">
        <v>167</v>
      </c>
      <c r="D81" s="18" t="s">
        <v>84</v>
      </c>
      <c r="E81" s="19" t="s">
        <v>35</v>
      </c>
      <c r="F81" s="38">
        <v>27.45</v>
      </c>
      <c r="G81" s="38">
        <v>60.26</v>
      </c>
      <c r="H81" s="21">
        <f t="shared" si="21"/>
        <v>75.319999999999993</v>
      </c>
      <c r="I81" s="39">
        <f t="shared" si="1"/>
        <v>2067.5300000000002</v>
      </c>
    </row>
    <row r="82" spans="1:99" s="16" customFormat="1" ht="12.75" x14ac:dyDescent="0.2">
      <c r="B82" s="31"/>
      <c r="C82" s="20"/>
      <c r="D82" s="27" t="s">
        <v>85</v>
      </c>
      <c r="E82" s="19"/>
      <c r="F82" s="38"/>
      <c r="G82" s="38"/>
      <c r="H82" s="43"/>
      <c r="I82" s="39"/>
    </row>
    <row r="83" spans="1:99" s="16" customFormat="1" ht="12.75" x14ac:dyDescent="0.2">
      <c r="A83" s="25" t="s">
        <v>1</v>
      </c>
      <c r="B83" s="31" t="s">
        <v>86</v>
      </c>
      <c r="C83" s="18" t="s">
        <v>56</v>
      </c>
      <c r="D83" s="18" t="s">
        <v>354</v>
      </c>
      <c r="E83" s="19" t="s">
        <v>399</v>
      </c>
      <c r="F83" s="38">
        <v>790.91</v>
      </c>
      <c r="G83" s="38">
        <v>28.78</v>
      </c>
      <c r="H83" s="21">
        <f t="shared" ref="H83" si="22">TRUNC(G83*(1+$I$3),2)</f>
        <v>35.97</v>
      </c>
      <c r="I83" s="39">
        <f t="shared" ref="I83" si="23">ROUND(H83*F83,2)</f>
        <v>28449.03</v>
      </c>
    </row>
    <row r="84" spans="1:99" s="16" customFormat="1" ht="12.75" x14ac:dyDescent="0.2">
      <c r="A84" s="25" t="s">
        <v>1</v>
      </c>
      <c r="B84" s="31" t="s">
        <v>87</v>
      </c>
      <c r="C84" s="18">
        <v>5975</v>
      </c>
      <c r="D84" s="18" t="s">
        <v>361</v>
      </c>
      <c r="E84" s="19" t="s">
        <v>399</v>
      </c>
      <c r="F84" s="38">
        <v>678.77</v>
      </c>
      <c r="G84" s="38">
        <v>4</v>
      </c>
      <c r="H84" s="21">
        <f t="shared" si="21"/>
        <v>5</v>
      </c>
      <c r="I84" s="39">
        <f t="shared" si="1"/>
        <v>3393.85</v>
      </c>
    </row>
    <row r="85" spans="1:99" s="16" customFormat="1" ht="12.75" x14ac:dyDescent="0.2">
      <c r="A85" s="25" t="s">
        <v>1</v>
      </c>
      <c r="B85" s="31" t="s">
        <v>89</v>
      </c>
      <c r="C85" s="18">
        <v>5974</v>
      </c>
      <c r="D85" s="18" t="s">
        <v>362</v>
      </c>
      <c r="E85" s="19" t="s">
        <v>399</v>
      </c>
      <c r="F85" s="38">
        <v>899.04</v>
      </c>
      <c r="G85" s="38">
        <v>3.21</v>
      </c>
      <c r="H85" s="21">
        <f t="shared" si="21"/>
        <v>4.01</v>
      </c>
      <c r="I85" s="39">
        <f t="shared" si="1"/>
        <v>3605.15</v>
      </c>
    </row>
    <row r="86" spans="1:99" s="16" customFormat="1" ht="12.75" x14ac:dyDescent="0.2">
      <c r="A86" s="25" t="s">
        <v>1</v>
      </c>
      <c r="B86" s="31" t="s">
        <v>90</v>
      </c>
      <c r="C86" s="18" t="s">
        <v>88</v>
      </c>
      <c r="D86" s="18" t="s">
        <v>363</v>
      </c>
      <c r="E86" s="19" t="s">
        <v>399</v>
      </c>
      <c r="F86" s="38">
        <v>1577.81</v>
      </c>
      <c r="G86" s="38">
        <v>17.36</v>
      </c>
      <c r="H86" s="21">
        <f t="shared" si="21"/>
        <v>21.7</v>
      </c>
      <c r="I86" s="39">
        <f t="shared" si="1"/>
        <v>34238.480000000003</v>
      </c>
    </row>
    <row r="87" spans="1:99" s="16" customFormat="1" ht="12.75" x14ac:dyDescent="0.2">
      <c r="A87" s="25" t="s">
        <v>31</v>
      </c>
      <c r="B87" s="31" t="s">
        <v>92</v>
      </c>
      <c r="C87" s="18">
        <v>152</v>
      </c>
      <c r="D87" s="18" t="s">
        <v>364</v>
      </c>
      <c r="E87" s="19" t="s">
        <v>399</v>
      </c>
      <c r="F87" s="38">
        <v>219.18</v>
      </c>
      <c r="G87" s="38">
        <v>25.46</v>
      </c>
      <c r="H87" s="21">
        <f t="shared" si="21"/>
        <v>31.82</v>
      </c>
      <c r="I87" s="39">
        <f t="shared" si="1"/>
        <v>6974.31</v>
      </c>
    </row>
    <row r="88" spans="1:99" s="16" customFormat="1" ht="12.75" x14ac:dyDescent="0.2">
      <c r="A88" s="25" t="s">
        <v>1</v>
      </c>
      <c r="B88" s="31" t="s">
        <v>95</v>
      </c>
      <c r="C88" s="18" t="s">
        <v>91</v>
      </c>
      <c r="D88" s="18" t="s">
        <v>93</v>
      </c>
      <c r="E88" s="19" t="s">
        <v>399</v>
      </c>
      <c r="F88" s="38">
        <v>679.86</v>
      </c>
      <c r="G88" s="38">
        <v>4.5999999999999996</v>
      </c>
      <c r="H88" s="21">
        <f t="shared" si="21"/>
        <v>5.75</v>
      </c>
      <c r="I88" s="39">
        <f t="shared" si="1"/>
        <v>3909.2</v>
      </c>
      <c r="CQ88" s="25"/>
      <c r="CR88" s="25"/>
      <c r="CS88" s="25"/>
      <c r="CT88" s="25"/>
      <c r="CU88" s="25"/>
    </row>
    <row r="89" spans="1:99" s="16" customFormat="1" ht="12.75" x14ac:dyDescent="0.2">
      <c r="A89" s="25" t="s">
        <v>1</v>
      </c>
      <c r="B89" s="31" t="s">
        <v>97</v>
      </c>
      <c r="C89" s="18" t="s">
        <v>94</v>
      </c>
      <c r="D89" s="18" t="s">
        <v>96</v>
      </c>
      <c r="E89" s="19" t="s">
        <v>399</v>
      </c>
      <c r="F89" s="38">
        <v>679.86</v>
      </c>
      <c r="G89" s="38">
        <v>7.41</v>
      </c>
      <c r="H89" s="21">
        <f t="shared" si="21"/>
        <v>9.26</v>
      </c>
      <c r="I89" s="39">
        <f t="shared" si="1"/>
        <v>6295.5</v>
      </c>
      <c r="CP89" s="25"/>
      <c r="CQ89" s="25"/>
      <c r="CR89" s="25"/>
      <c r="CS89" s="25"/>
      <c r="CT89" s="25"/>
      <c r="CU89" s="25"/>
    </row>
    <row r="90" spans="1:99" s="16" customFormat="1" ht="12.75" x14ac:dyDescent="0.2">
      <c r="A90" s="25" t="s">
        <v>31</v>
      </c>
      <c r="B90" s="31" t="s">
        <v>100</v>
      </c>
      <c r="C90" s="18">
        <v>171</v>
      </c>
      <c r="D90" s="18" t="s">
        <v>98</v>
      </c>
      <c r="E90" s="19" t="s">
        <v>35</v>
      </c>
      <c r="F90" s="38">
        <v>33.75</v>
      </c>
      <c r="G90" s="38">
        <v>90.43</v>
      </c>
      <c r="H90" s="21">
        <f t="shared" si="21"/>
        <v>113.03</v>
      </c>
      <c r="I90" s="39">
        <f t="shared" si="1"/>
        <v>3814.76</v>
      </c>
      <c r="CD90" s="25"/>
      <c r="CP90" s="25"/>
      <c r="CQ90" s="25"/>
      <c r="CR90" s="25"/>
      <c r="CS90" s="25"/>
      <c r="CT90" s="25"/>
      <c r="CU90" s="25"/>
    </row>
    <row r="91" spans="1:99" s="16" customFormat="1" ht="12.75" x14ac:dyDescent="0.2">
      <c r="A91" s="25" t="s">
        <v>1</v>
      </c>
      <c r="B91" s="31" t="s">
        <v>103</v>
      </c>
      <c r="C91" s="18" t="s">
        <v>99</v>
      </c>
      <c r="D91" s="18" t="s">
        <v>101</v>
      </c>
      <c r="E91" s="19" t="s">
        <v>399</v>
      </c>
      <c r="F91" s="38">
        <v>690.13</v>
      </c>
      <c r="G91" s="38">
        <v>12.66</v>
      </c>
      <c r="H91" s="21">
        <f t="shared" si="21"/>
        <v>15.82</v>
      </c>
      <c r="I91" s="39">
        <f t="shared" ref="I91:I153" si="24">ROUND(H91*F91,2)</f>
        <v>10917.86</v>
      </c>
      <c r="CP91" s="25"/>
      <c r="CQ91" s="25"/>
      <c r="CR91" s="25"/>
      <c r="CS91" s="25"/>
      <c r="CT91" s="25"/>
      <c r="CU91" s="25"/>
    </row>
    <row r="92" spans="1:99" s="16" customFormat="1" ht="12.75" x14ac:dyDescent="0.2">
      <c r="B92" s="31"/>
      <c r="C92" s="18"/>
      <c r="D92" s="27" t="s">
        <v>102</v>
      </c>
      <c r="E92" s="19"/>
      <c r="F92" s="38"/>
      <c r="G92" s="38"/>
      <c r="H92" s="43"/>
      <c r="I92" s="39"/>
      <c r="CP92" s="25"/>
      <c r="CQ92" s="25"/>
      <c r="CR92" s="25"/>
      <c r="CS92" s="25"/>
      <c r="CT92" s="25"/>
      <c r="CU92" s="25"/>
    </row>
    <row r="93" spans="1:99" s="16" customFormat="1" ht="12.75" x14ac:dyDescent="0.2">
      <c r="A93" s="25" t="s">
        <v>1</v>
      </c>
      <c r="B93" s="31" t="s">
        <v>105</v>
      </c>
      <c r="C93" s="18">
        <v>5975</v>
      </c>
      <c r="D93" s="18" t="s">
        <v>365</v>
      </c>
      <c r="E93" s="19" t="s">
        <v>399</v>
      </c>
      <c r="F93" s="38">
        <v>285.93</v>
      </c>
      <c r="G93" s="38">
        <v>4</v>
      </c>
      <c r="H93" s="21">
        <f t="shared" si="21"/>
        <v>5</v>
      </c>
      <c r="I93" s="39">
        <f t="shared" si="24"/>
        <v>1429.65</v>
      </c>
      <c r="CP93" s="25"/>
      <c r="CQ93" s="25"/>
      <c r="CR93" s="25"/>
      <c r="CS93" s="25"/>
      <c r="CT93" s="25"/>
      <c r="CU93" s="25"/>
    </row>
    <row r="94" spans="1:99" s="16" customFormat="1" ht="12.75" x14ac:dyDescent="0.2">
      <c r="A94" s="25" t="s">
        <v>1</v>
      </c>
      <c r="B94" s="31" t="s">
        <v>107</v>
      </c>
      <c r="C94" s="18" t="s">
        <v>104</v>
      </c>
      <c r="D94" s="18" t="s">
        <v>366</v>
      </c>
      <c r="E94" s="19" t="s">
        <v>399</v>
      </c>
      <c r="F94" s="38">
        <v>285.93</v>
      </c>
      <c r="G94" s="38">
        <v>13.92</v>
      </c>
      <c r="H94" s="21">
        <f t="shared" si="21"/>
        <v>17.399999999999999</v>
      </c>
      <c r="I94" s="39">
        <f t="shared" si="24"/>
        <v>4975.18</v>
      </c>
      <c r="CP94" s="25"/>
      <c r="CQ94" s="25"/>
      <c r="CR94" s="25"/>
      <c r="CS94" s="25"/>
      <c r="CT94" s="25"/>
      <c r="CU94" s="25"/>
    </row>
    <row r="95" spans="1:99" s="16" customFormat="1" ht="12.75" x14ac:dyDescent="0.2">
      <c r="A95" s="25" t="s">
        <v>1</v>
      </c>
      <c r="B95" s="31" t="s">
        <v>109</v>
      </c>
      <c r="C95" s="18" t="s">
        <v>106</v>
      </c>
      <c r="D95" s="18" t="s">
        <v>108</v>
      </c>
      <c r="E95" s="19" t="s">
        <v>399</v>
      </c>
      <c r="F95" s="38">
        <v>257.39999999999998</v>
      </c>
      <c r="G95" s="38">
        <v>7.13</v>
      </c>
      <c r="H95" s="21">
        <f t="shared" si="21"/>
        <v>8.91</v>
      </c>
      <c r="I95" s="39">
        <f t="shared" si="24"/>
        <v>2293.4299999999998</v>
      </c>
      <c r="CP95" s="25"/>
      <c r="CQ95" s="25"/>
      <c r="CR95" s="25"/>
      <c r="CS95" s="25"/>
      <c r="CT95" s="25"/>
      <c r="CU95" s="25"/>
    </row>
    <row r="96" spans="1:99" s="16" customFormat="1" ht="12.75" x14ac:dyDescent="0.2">
      <c r="A96" s="25" t="s">
        <v>1</v>
      </c>
      <c r="B96" s="31" t="s">
        <v>110</v>
      </c>
      <c r="C96" s="18" t="s">
        <v>94</v>
      </c>
      <c r="D96" s="18" t="s">
        <v>96</v>
      </c>
      <c r="E96" s="19" t="s">
        <v>399</v>
      </c>
      <c r="F96" s="38">
        <v>257.39999999999998</v>
      </c>
      <c r="G96" s="38">
        <v>7.41</v>
      </c>
      <c r="H96" s="21">
        <f t="shared" si="21"/>
        <v>9.26</v>
      </c>
      <c r="I96" s="39">
        <f t="shared" si="24"/>
        <v>2383.52</v>
      </c>
      <c r="CP96" s="25"/>
      <c r="CQ96" s="25"/>
      <c r="CR96" s="25"/>
      <c r="CS96" s="25"/>
      <c r="CT96" s="25"/>
      <c r="CU96" s="25"/>
    </row>
    <row r="97" spans="1:99" s="16" customFormat="1" ht="12.75" x14ac:dyDescent="0.2">
      <c r="A97" s="25" t="s">
        <v>1</v>
      </c>
      <c r="B97" s="31" t="s">
        <v>112</v>
      </c>
      <c r="C97" s="18" t="s">
        <v>99</v>
      </c>
      <c r="D97" s="18" t="s">
        <v>101</v>
      </c>
      <c r="E97" s="19" t="s">
        <v>399</v>
      </c>
      <c r="F97" s="38">
        <v>35.21</v>
      </c>
      <c r="G97" s="38">
        <v>12.66</v>
      </c>
      <c r="H97" s="21">
        <f t="shared" si="21"/>
        <v>15.82</v>
      </c>
      <c r="I97" s="39">
        <f t="shared" si="24"/>
        <v>557.02</v>
      </c>
      <c r="CP97" s="25"/>
      <c r="CQ97" s="25"/>
      <c r="CR97" s="25"/>
      <c r="CS97" s="25"/>
      <c r="CT97" s="25"/>
      <c r="CU97" s="25"/>
    </row>
    <row r="98" spans="1:99" s="16" customFormat="1" ht="12.75" x14ac:dyDescent="0.2">
      <c r="A98" s="25" t="s">
        <v>1</v>
      </c>
      <c r="B98" s="31" t="s">
        <v>115</v>
      </c>
      <c r="C98" s="18" t="s">
        <v>111</v>
      </c>
      <c r="D98" s="18" t="s">
        <v>113</v>
      </c>
      <c r="E98" s="19" t="s">
        <v>399</v>
      </c>
      <c r="F98" s="38">
        <v>6.68</v>
      </c>
      <c r="G98" s="38">
        <v>50.65</v>
      </c>
      <c r="H98" s="21">
        <f t="shared" si="21"/>
        <v>63.31</v>
      </c>
      <c r="I98" s="39">
        <f t="shared" si="24"/>
        <v>422.91</v>
      </c>
      <c r="CP98" s="25"/>
      <c r="CQ98" s="25"/>
      <c r="CR98" s="25"/>
      <c r="CS98" s="25"/>
      <c r="CT98" s="25"/>
      <c r="CU98" s="25"/>
    </row>
    <row r="99" spans="1:99" s="16" customFormat="1" ht="12.75" x14ac:dyDescent="0.2">
      <c r="B99" s="31"/>
      <c r="C99" s="20"/>
      <c r="D99" s="27" t="s">
        <v>114</v>
      </c>
      <c r="E99" s="19"/>
      <c r="F99" s="38"/>
      <c r="G99" s="38"/>
      <c r="H99" s="43"/>
      <c r="I99" s="39"/>
      <c r="CP99" s="25"/>
      <c r="CQ99" s="25"/>
      <c r="CR99" s="25"/>
      <c r="CS99" s="25"/>
      <c r="CT99" s="25"/>
      <c r="CU99" s="25"/>
    </row>
    <row r="100" spans="1:99" s="16" customFormat="1" ht="12.75" x14ac:dyDescent="0.2">
      <c r="A100" s="25" t="s">
        <v>1</v>
      </c>
      <c r="B100" s="31" t="s">
        <v>116</v>
      </c>
      <c r="C100" s="18">
        <v>5975</v>
      </c>
      <c r="D100" s="18" t="s">
        <v>367</v>
      </c>
      <c r="E100" s="19" t="s">
        <v>399</v>
      </c>
      <c r="F100" s="38">
        <v>38.76</v>
      </c>
      <c r="G100" s="38">
        <v>4</v>
      </c>
      <c r="H100" s="21">
        <f t="shared" si="21"/>
        <v>5</v>
      </c>
      <c r="I100" s="39">
        <f t="shared" si="24"/>
        <v>193.8</v>
      </c>
      <c r="CP100" s="25"/>
      <c r="CQ100" s="25"/>
      <c r="CR100" s="25"/>
      <c r="CS100" s="25"/>
      <c r="CT100" s="25"/>
      <c r="CU100" s="25"/>
    </row>
    <row r="101" spans="1:99" s="16" customFormat="1" ht="12.75" x14ac:dyDescent="0.2">
      <c r="A101" s="25" t="s">
        <v>1</v>
      </c>
      <c r="B101" s="31" t="s">
        <v>117</v>
      </c>
      <c r="C101" s="18" t="s">
        <v>88</v>
      </c>
      <c r="D101" s="18" t="s">
        <v>368</v>
      </c>
      <c r="E101" s="19" t="s">
        <v>399</v>
      </c>
      <c r="F101" s="38">
        <v>38.76</v>
      </c>
      <c r="G101" s="38">
        <v>17.36</v>
      </c>
      <c r="H101" s="21">
        <f t="shared" si="21"/>
        <v>21.7</v>
      </c>
      <c r="I101" s="39">
        <f t="shared" si="24"/>
        <v>841.09</v>
      </c>
      <c r="CP101" s="25"/>
      <c r="CQ101" s="25"/>
      <c r="CR101" s="25"/>
      <c r="CS101" s="25"/>
      <c r="CT101" s="25"/>
      <c r="CU101" s="25"/>
    </row>
    <row r="102" spans="1:99" s="16" customFormat="1" ht="12.75" x14ac:dyDescent="0.2">
      <c r="A102" s="25" t="s">
        <v>1</v>
      </c>
      <c r="B102" s="31" t="s">
        <v>514</v>
      </c>
      <c r="C102" s="18" t="s">
        <v>99</v>
      </c>
      <c r="D102" s="18" t="s">
        <v>101</v>
      </c>
      <c r="E102" s="19" t="s">
        <v>399</v>
      </c>
      <c r="F102" s="38">
        <v>38.76</v>
      </c>
      <c r="G102" s="38">
        <v>12.66</v>
      </c>
      <c r="H102" s="21">
        <f t="shared" si="21"/>
        <v>15.82</v>
      </c>
      <c r="I102" s="39">
        <f t="shared" si="24"/>
        <v>613.17999999999995</v>
      </c>
      <c r="CP102" s="25"/>
      <c r="CQ102" s="25"/>
      <c r="CR102" s="25"/>
      <c r="CS102" s="25"/>
      <c r="CT102" s="25"/>
      <c r="CU102" s="25"/>
    </row>
    <row r="103" spans="1:99" s="16" customFormat="1" ht="12.75" x14ac:dyDescent="0.2">
      <c r="B103" s="32">
        <v>8</v>
      </c>
      <c r="C103" s="20"/>
      <c r="D103" s="23" t="s">
        <v>332</v>
      </c>
      <c r="E103" s="19"/>
      <c r="F103" s="38"/>
      <c r="G103" s="38"/>
      <c r="H103" s="43"/>
      <c r="I103" s="39"/>
    </row>
    <row r="104" spans="1:99" s="16" customFormat="1" ht="12.75" x14ac:dyDescent="0.2">
      <c r="B104" s="31"/>
      <c r="C104" s="20"/>
      <c r="D104" s="27" t="s">
        <v>118</v>
      </c>
      <c r="E104" s="19"/>
      <c r="F104" s="38"/>
      <c r="G104" s="38"/>
      <c r="H104" s="43"/>
      <c r="I104" s="39"/>
    </row>
    <row r="105" spans="1:99" s="16" customFormat="1" ht="12.75" x14ac:dyDescent="0.2">
      <c r="A105" s="25" t="s">
        <v>1</v>
      </c>
      <c r="B105" s="31" t="s">
        <v>120</v>
      </c>
      <c r="C105" s="18" t="s">
        <v>119</v>
      </c>
      <c r="D105" s="18" t="s">
        <v>369</v>
      </c>
      <c r="E105" s="19" t="s">
        <v>11</v>
      </c>
      <c r="F105" s="38">
        <v>6</v>
      </c>
      <c r="G105" s="38">
        <v>271.23</v>
      </c>
      <c r="H105" s="21">
        <f t="shared" ref="H105:H123" si="25">TRUNC(G105*(1+$I$3),2)</f>
        <v>339.03</v>
      </c>
      <c r="I105" s="39">
        <f t="shared" si="24"/>
        <v>2034.18</v>
      </c>
    </row>
    <row r="106" spans="1:99" s="16" customFormat="1" ht="12.75" x14ac:dyDescent="0.2">
      <c r="A106" s="25" t="s">
        <v>1</v>
      </c>
      <c r="B106" s="31" t="s">
        <v>122</v>
      </c>
      <c r="C106" s="18" t="s">
        <v>121</v>
      </c>
      <c r="D106" s="18" t="s">
        <v>370</v>
      </c>
      <c r="E106" s="19" t="s">
        <v>11</v>
      </c>
      <c r="F106" s="38">
        <v>12</v>
      </c>
      <c r="G106" s="38">
        <v>422.66</v>
      </c>
      <c r="H106" s="21">
        <f t="shared" si="25"/>
        <v>528.32000000000005</v>
      </c>
      <c r="I106" s="39">
        <f t="shared" si="24"/>
        <v>6339.84</v>
      </c>
      <c r="CL106" s="25"/>
      <c r="CM106" s="25"/>
      <c r="CN106" s="25"/>
      <c r="CO106" s="25"/>
      <c r="CP106" s="25"/>
      <c r="CQ106" s="25"/>
    </row>
    <row r="107" spans="1:99" s="16" customFormat="1" ht="12.75" x14ac:dyDescent="0.2">
      <c r="A107" s="25" t="s">
        <v>31</v>
      </c>
      <c r="B107" s="31" t="s">
        <v>123</v>
      </c>
      <c r="C107" s="18">
        <v>250</v>
      </c>
      <c r="D107" s="18" t="s">
        <v>371</v>
      </c>
      <c r="E107" s="19" t="s">
        <v>11</v>
      </c>
      <c r="F107" s="38">
        <v>1</v>
      </c>
      <c r="G107" s="38">
        <v>469.62</v>
      </c>
      <c r="H107" s="21">
        <f t="shared" si="25"/>
        <v>587.02</v>
      </c>
      <c r="I107" s="39">
        <f t="shared" si="24"/>
        <v>587.02</v>
      </c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</row>
    <row r="108" spans="1:99" s="16" customFormat="1" ht="12.75" x14ac:dyDescent="0.2">
      <c r="A108" s="25" t="s">
        <v>1</v>
      </c>
      <c r="B108" s="31" t="s">
        <v>125</v>
      </c>
      <c r="C108" s="18" t="s">
        <v>124</v>
      </c>
      <c r="D108" s="18" t="s">
        <v>372</v>
      </c>
      <c r="E108" s="19" t="s">
        <v>11</v>
      </c>
      <c r="F108" s="38">
        <v>19</v>
      </c>
      <c r="G108" s="38">
        <v>46.47</v>
      </c>
      <c r="H108" s="21">
        <f t="shared" si="25"/>
        <v>58.08</v>
      </c>
      <c r="I108" s="39">
        <f t="shared" si="24"/>
        <v>1103.52</v>
      </c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</row>
    <row r="109" spans="1:99" s="16" customFormat="1" ht="12.75" x14ac:dyDescent="0.2">
      <c r="A109" s="25" t="s">
        <v>31</v>
      </c>
      <c r="B109" s="31" t="s">
        <v>126</v>
      </c>
      <c r="C109" s="18">
        <v>251</v>
      </c>
      <c r="D109" s="18" t="s">
        <v>373</v>
      </c>
      <c r="E109" s="19" t="s">
        <v>11</v>
      </c>
      <c r="F109" s="38">
        <v>1</v>
      </c>
      <c r="G109" s="38">
        <v>325.48</v>
      </c>
      <c r="H109" s="21">
        <f t="shared" si="25"/>
        <v>406.85</v>
      </c>
      <c r="I109" s="39">
        <f t="shared" si="24"/>
        <v>406.85</v>
      </c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</row>
    <row r="110" spans="1:99" s="16" customFormat="1" ht="12.75" x14ac:dyDescent="0.2">
      <c r="A110" s="25" t="s">
        <v>31</v>
      </c>
      <c r="B110" s="31" t="s">
        <v>127</v>
      </c>
      <c r="C110" s="18">
        <v>252</v>
      </c>
      <c r="D110" s="18" t="s">
        <v>375</v>
      </c>
      <c r="E110" s="19" t="s">
        <v>11</v>
      </c>
      <c r="F110" s="38">
        <v>1</v>
      </c>
      <c r="G110" s="38">
        <v>507.19</v>
      </c>
      <c r="H110" s="21">
        <f t="shared" si="25"/>
        <v>633.98</v>
      </c>
      <c r="I110" s="39">
        <f t="shared" si="24"/>
        <v>633.98</v>
      </c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</row>
    <row r="111" spans="1:99" s="16" customFormat="1" ht="12.75" x14ac:dyDescent="0.2">
      <c r="A111" s="25" t="s">
        <v>31</v>
      </c>
      <c r="B111" s="31" t="s">
        <v>128</v>
      </c>
      <c r="C111" s="18">
        <v>253</v>
      </c>
      <c r="D111" s="18" t="s">
        <v>376</v>
      </c>
      <c r="E111" s="19" t="s">
        <v>11</v>
      </c>
      <c r="F111" s="38">
        <v>1</v>
      </c>
      <c r="G111" s="38">
        <v>676.25</v>
      </c>
      <c r="H111" s="21">
        <f t="shared" si="25"/>
        <v>845.31</v>
      </c>
      <c r="I111" s="39">
        <f t="shared" si="24"/>
        <v>845.31</v>
      </c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</row>
    <row r="112" spans="1:99" s="16" customFormat="1" ht="12.75" x14ac:dyDescent="0.2">
      <c r="A112" s="25" t="s">
        <v>1</v>
      </c>
      <c r="B112" s="31" t="s">
        <v>130</v>
      </c>
      <c r="C112" s="18" t="s">
        <v>129</v>
      </c>
      <c r="D112" s="18" t="s">
        <v>377</v>
      </c>
      <c r="E112" s="19" t="s">
        <v>399</v>
      </c>
      <c r="F112" s="38">
        <v>122.85</v>
      </c>
      <c r="G112" s="38">
        <v>11.68</v>
      </c>
      <c r="H112" s="21">
        <f t="shared" si="25"/>
        <v>14.6</v>
      </c>
      <c r="I112" s="39">
        <f t="shared" si="24"/>
        <v>1793.61</v>
      </c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</row>
    <row r="113" spans="1:95" s="16" customFormat="1" ht="12.75" x14ac:dyDescent="0.2">
      <c r="B113" s="31"/>
      <c r="C113" s="20"/>
      <c r="D113" s="27" t="s">
        <v>131</v>
      </c>
      <c r="E113" s="19"/>
      <c r="F113" s="38"/>
      <c r="G113" s="38"/>
      <c r="H113" s="43"/>
      <c r="I113" s="39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</row>
    <row r="114" spans="1:95" s="16" customFormat="1" ht="12.75" x14ac:dyDescent="0.2">
      <c r="A114" s="25" t="s">
        <v>1</v>
      </c>
      <c r="B114" s="31" t="s">
        <v>133</v>
      </c>
      <c r="C114" s="18" t="s">
        <v>132</v>
      </c>
      <c r="D114" s="18" t="s">
        <v>134</v>
      </c>
      <c r="E114" s="19" t="s">
        <v>399</v>
      </c>
      <c r="F114" s="38">
        <v>28.36</v>
      </c>
      <c r="G114" s="38">
        <v>546.79999999999995</v>
      </c>
      <c r="H114" s="21">
        <f t="shared" si="25"/>
        <v>683.5</v>
      </c>
      <c r="I114" s="39">
        <f t="shared" si="24"/>
        <v>19384.060000000001</v>
      </c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</row>
    <row r="115" spans="1:95" s="16" customFormat="1" ht="12.75" x14ac:dyDescent="0.2">
      <c r="A115" s="25" t="s">
        <v>31</v>
      </c>
      <c r="B115" s="31" t="s">
        <v>135</v>
      </c>
      <c r="C115" s="18">
        <v>249</v>
      </c>
      <c r="D115" s="18" t="s">
        <v>136</v>
      </c>
      <c r="E115" s="19" t="s">
        <v>399</v>
      </c>
      <c r="F115" s="38">
        <v>1.6</v>
      </c>
      <c r="G115" s="38">
        <v>505.82</v>
      </c>
      <c r="H115" s="21">
        <f t="shared" si="25"/>
        <v>632.27</v>
      </c>
      <c r="I115" s="39">
        <f t="shared" si="24"/>
        <v>1011.63</v>
      </c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</row>
    <row r="116" spans="1:95" s="16" customFormat="1" ht="12.75" x14ac:dyDescent="0.2">
      <c r="A116" s="25" t="s">
        <v>1</v>
      </c>
      <c r="B116" s="31" t="s">
        <v>138</v>
      </c>
      <c r="C116" s="18" t="s">
        <v>137</v>
      </c>
      <c r="D116" s="18" t="s">
        <v>139</v>
      </c>
      <c r="E116" s="19" t="s">
        <v>399</v>
      </c>
      <c r="F116" s="38">
        <v>12.43</v>
      </c>
      <c r="G116" s="38">
        <v>503.64</v>
      </c>
      <c r="H116" s="21">
        <f t="shared" si="25"/>
        <v>629.54999999999995</v>
      </c>
      <c r="I116" s="39">
        <f t="shared" si="24"/>
        <v>7825.31</v>
      </c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</row>
    <row r="117" spans="1:95" s="16" customFormat="1" ht="12.75" x14ac:dyDescent="0.2">
      <c r="A117" s="25" t="s">
        <v>31</v>
      </c>
      <c r="B117" s="31" t="s">
        <v>140</v>
      </c>
      <c r="C117" s="18">
        <v>248</v>
      </c>
      <c r="D117" s="18" t="s">
        <v>141</v>
      </c>
      <c r="E117" s="19" t="s">
        <v>11</v>
      </c>
      <c r="F117" s="38">
        <v>1</v>
      </c>
      <c r="G117" s="38">
        <v>530</v>
      </c>
      <c r="H117" s="21">
        <f t="shared" si="25"/>
        <v>662.5</v>
      </c>
      <c r="I117" s="39">
        <f t="shared" si="24"/>
        <v>662.5</v>
      </c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</row>
    <row r="118" spans="1:95" s="16" customFormat="1" ht="12.75" x14ac:dyDescent="0.2">
      <c r="B118" s="31"/>
      <c r="C118" s="20"/>
      <c r="D118" s="27" t="s">
        <v>521</v>
      </c>
      <c r="E118" s="19"/>
      <c r="F118" s="38"/>
      <c r="G118" s="38"/>
      <c r="H118" s="43"/>
      <c r="I118" s="39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</row>
    <row r="119" spans="1:95" s="16" customFormat="1" ht="12.75" x14ac:dyDescent="0.2">
      <c r="A119" s="25" t="s">
        <v>1</v>
      </c>
      <c r="B119" s="31" t="s">
        <v>143</v>
      </c>
      <c r="C119" s="18" t="s">
        <v>523</v>
      </c>
      <c r="D119" s="18" t="s">
        <v>522</v>
      </c>
      <c r="E119" s="19" t="s">
        <v>399</v>
      </c>
      <c r="F119" s="38">
        <v>11.4</v>
      </c>
      <c r="G119" s="38">
        <v>557.94000000000005</v>
      </c>
      <c r="H119" s="21">
        <f t="shared" ref="H119" si="26">TRUNC(G119*(1+$I$3),2)</f>
        <v>697.42</v>
      </c>
      <c r="I119" s="39">
        <f t="shared" ref="I119" si="27">ROUND(H119*F119,2)</f>
        <v>7950.59</v>
      </c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</row>
    <row r="120" spans="1:95" s="16" customFormat="1" ht="12.75" x14ac:dyDescent="0.2">
      <c r="B120" s="31"/>
      <c r="C120" s="20"/>
      <c r="D120" s="27" t="s">
        <v>142</v>
      </c>
      <c r="E120" s="19"/>
      <c r="F120" s="38"/>
      <c r="G120" s="38"/>
      <c r="H120" s="43"/>
      <c r="I120" s="39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</row>
    <row r="121" spans="1:95" s="16" customFormat="1" ht="12.75" x14ac:dyDescent="0.2">
      <c r="A121" s="25" t="s">
        <v>31</v>
      </c>
      <c r="B121" s="31" t="s">
        <v>145</v>
      </c>
      <c r="C121" s="18">
        <v>263</v>
      </c>
      <c r="D121" s="18" t="s">
        <v>144</v>
      </c>
      <c r="E121" s="19" t="s">
        <v>399</v>
      </c>
      <c r="F121" s="38">
        <v>17.43</v>
      </c>
      <c r="G121" s="38">
        <v>280</v>
      </c>
      <c r="H121" s="21">
        <f t="shared" si="25"/>
        <v>350</v>
      </c>
      <c r="I121" s="39">
        <f t="shared" si="24"/>
        <v>6100.5</v>
      </c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</row>
    <row r="122" spans="1:95" s="16" customFormat="1" ht="12.75" x14ac:dyDescent="0.2">
      <c r="A122" s="25" t="s">
        <v>1</v>
      </c>
      <c r="B122" s="31" t="s">
        <v>147</v>
      </c>
      <c r="C122" s="18">
        <v>72116</v>
      </c>
      <c r="D122" s="18" t="s">
        <v>146</v>
      </c>
      <c r="E122" s="19" t="s">
        <v>399</v>
      </c>
      <c r="F122" s="38">
        <v>29.24</v>
      </c>
      <c r="G122" s="38">
        <v>56.75</v>
      </c>
      <c r="H122" s="21">
        <f t="shared" si="25"/>
        <v>70.930000000000007</v>
      </c>
      <c r="I122" s="39">
        <f t="shared" si="24"/>
        <v>2073.9899999999998</v>
      </c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</row>
    <row r="123" spans="1:95" s="16" customFormat="1" ht="12.75" x14ac:dyDescent="0.2">
      <c r="A123" s="25" t="s">
        <v>31</v>
      </c>
      <c r="B123" s="31" t="s">
        <v>537</v>
      </c>
      <c r="C123" s="18">
        <v>165</v>
      </c>
      <c r="D123" s="18" t="s">
        <v>148</v>
      </c>
      <c r="E123" s="19" t="s">
        <v>399</v>
      </c>
      <c r="F123" s="38">
        <v>2.84</v>
      </c>
      <c r="G123" s="38">
        <v>110.53</v>
      </c>
      <c r="H123" s="21">
        <f t="shared" si="25"/>
        <v>138.16</v>
      </c>
      <c r="I123" s="39">
        <f t="shared" si="24"/>
        <v>392.37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</row>
    <row r="124" spans="1:95" s="16" customFormat="1" ht="12.75" x14ac:dyDescent="0.2">
      <c r="B124" s="32">
        <v>9</v>
      </c>
      <c r="C124" s="18"/>
      <c r="D124" s="23" t="s">
        <v>149</v>
      </c>
      <c r="E124" s="19"/>
      <c r="F124" s="38"/>
      <c r="G124" s="38"/>
      <c r="H124" s="44"/>
      <c r="I124" s="39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</row>
    <row r="125" spans="1:95" s="16" customFormat="1" ht="12.75" x14ac:dyDescent="0.2">
      <c r="B125" s="31"/>
      <c r="C125" s="18"/>
      <c r="D125" s="27" t="s">
        <v>150</v>
      </c>
      <c r="E125" s="19"/>
      <c r="F125" s="38"/>
      <c r="G125" s="38"/>
      <c r="H125" s="43"/>
      <c r="I125" s="39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</row>
    <row r="126" spans="1:95" s="16" customFormat="1" ht="12.75" x14ac:dyDescent="0.2">
      <c r="A126" s="25" t="s">
        <v>31</v>
      </c>
      <c r="B126" s="31" t="s">
        <v>151</v>
      </c>
      <c r="C126" s="18">
        <v>17</v>
      </c>
      <c r="D126" s="18" t="s">
        <v>152</v>
      </c>
      <c r="E126" s="19" t="s">
        <v>153</v>
      </c>
      <c r="F126" s="38">
        <v>1</v>
      </c>
      <c r="G126" s="38">
        <v>750</v>
      </c>
      <c r="H126" s="21">
        <f t="shared" ref="H126:H167" si="28">TRUNC(G126*(1+$I$3),2)</f>
        <v>937.5</v>
      </c>
      <c r="I126" s="39">
        <f t="shared" si="24"/>
        <v>937.5</v>
      </c>
    </row>
    <row r="127" spans="1:95" s="16" customFormat="1" ht="12.75" x14ac:dyDescent="0.2">
      <c r="B127" s="31"/>
      <c r="C127" s="18"/>
      <c r="D127" s="27" t="s">
        <v>154</v>
      </c>
      <c r="E127" s="19"/>
      <c r="F127" s="38"/>
      <c r="G127" s="38"/>
      <c r="H127" s="43"/>
      <c r="I127" s="39"/>
    </row>
    <row r="128" spans="1:95" s="16" customFormat="1" ht="12.75" x14ac:dyDescent="0.2">
      <c r="A128" s="25" t="s">
        <v>31</v>
      </c>
      <c r="B128" s="31" t="s">
        <v>155</v>
      </c>
      <c r="C128" s="18">
        <v>23</v>
      </c>
      <c r="D128" s="18" t="s">
        <v>378</v>
      </c>
      <c r="E128" s="19" t="s">
        <v>11</v>
      </c>
      <c r="F128" s="38">
        <v>37</v>
      </c>
      <c r="G128" s="38">
        <v>54.56</v>
      </c>
      <c r="H128" s="21">
        <f t="shared" si="28"/>
        <v>68.2</v>
      </c>
      <c r="I128" s="39">
        <f t="shared" si="24"/>
        <v>2523.4</v>
      </c>
    </row>
    <row r="129" spans="1:9" s="16" customFormat="1" ht="12.75" x14ac:dyDescent="0.2">
      <c r="A129" s="25" t="s">
        <v>31</v>
      </c>
      <c r="B129" s="31" t="s">
        <v>156</v>
      </c>
      <c r="C129" s="18">
        <v>74</v>
      </c>
      <c r="D129" s="18" t="s">
        <v>379</v>
      </c>
      <c r="E129" s="19" t="s">
        <v>11</v>
      </c>
      <c r="F129" s="38">
        <v>8</v>
      </c>
      <c r="G129" s="38">
        <v>54.56</v>
      </c>
      <c r="H129" s="21">
        <f t="shared" si="28"/>
        <v>68.2</v>
      </c>
      <c r="I129" s="39">
        <f t="shared" si="24"/>
        <v>545.6</v>
      </c>
    </row>
    <row r="130" spans="1:9" s="16" customFormat="1" ht="12.75" x14ac:dyDescent="0.2">
      <c r="A130" s="25" t="s">
        <v>31</v>
      </c>
      <c r="B130" s="31" t="s">
        <v>157</v>
      </c>
      <c r="C130" s="18">
        <v>24</v>
      </c>
      <c r="D130" s="18" t="s">
        <v>158</v>
      </c>
      <c r="E130" s="19" t="s">
        <v>11</v>
      </c>
      <c r="F130" s="38">
        <v>9</v>
      </c>
      <c r="G130" s="38">
        <v>23.71</v>
      </c>
      <c r="H130" s="21">
        <f t="shared" si="28"/>
        <v>29.63</v>
      </c>
      <c r="I130" s="39">
        <f t="shared" si="24"/>
        <v>266.67</v>
      </c>
    </row>
    <row r="131" spans="1:9" s="16" customFormat="1" ht="12.75" x14ac:dyDescent="0.2">
      <c r="A131" s="25" t="s">
        <v>31</v>
      </c>
      <c r="B131" s="31" t="s">
        <v>159</v>
      </c>
      <c r="C131" s="18">
        <v>25</v>
      </c>
      <c r="D131" s="18" t="s">
        <v>160</v>
      </c>
      <c r="E131" s="19" t="s">
        <v>11</v>
      </c>
      <c r="F131" s="38">
        <v>3</v>
      </c>
      <c r="G131" s="38">
        <v>327</v>
      </c>
      <c r="H131" s="21">
        <f t="shared" si="28"/>
        <v>408.75</v>
      </c>
      <c r="I131" s="39">
        <f t="shared" si="24"/>
        <v>1226.25</v>
      </c>
    </row>
    <row r="132" spans="1:9" s="16" customFormat="1" ht="12.75" x14ac:dyDescent="0.2">
      <c r="A132" s="25" t="s">
        <v>31</v>
      </c>
      <c r="B132" s="31" t="s">
        <v>161</v>
      </c>
      <c r="C132" s="18">
        <v>39</v>
      </c>
      <c r="D132" s="18" t="s">
        <v>162</v>
      </c>
      <c r="E132" s="19" t="s">
        <v>11</v>
      </c>
      <c r="F132" s="38">
        <v>2</v>
      </c>
      <c r="G132" s="38">
        <v>150</v>
      </c>
      <c r="H132" s="21">
        <f t="shared" si="28"/>
        <v>187.5</v>
      </c>
      <c r="I132" s="39">
        <f t="shared" si="24"/>
        <v>375</v>
      </c>
    </row>
    <row r="133" spans="1:9" s="16" customFormat="1" ht="12.75" x14ac:dyDescent="0.2">
      <c r="A133" s="25" t="s">
        <v>31</v>
      </c>
      <c r="B133" s="31" t="s">
        <v>163</v>
      </c>
      <c r="C133" s="18">
        <v>38</v>
      </c>
      <c r="D133" s="18" t="s">
        <v>164</v>
      </c>
      <c r="E133" s="19" t="s">
        <v>11</v>
      </c>
      <c r="F133" s="38">
        <v>2</v>
      </c>
      <c r="G133" s="38">
        <v>26.58</v>
      </c>
      <c r="H133" s="21">
        <f t="shared" si="28"/>
        <v>33.22</v>
      </c>
      <c r="I133" s="39">
        <f t="shared" si="24"/>
        <v>66.44</v>
      </c>
    </row>
    <row r="134" spans="1:9" s="16" customFormat="1" ht="12.75" x14ac:dyDescent="0.2">
      <c r="A134" s="25" t="s">
        <v>31</v>
      </c>
      <c r="B134" s="31" t="s">
        <v>547</v>
      </c>
      <c r="C134" s="18">
        <v>44</v>
      </c>
      <c r="D134" s="18" t="s">
        <v>167</v>
      </c>
      <c r="E134" s="19" t="s">
        <v>11</v>
      </c>
      <c r="F134" s="38">
        <v>2</v>
      </c>
      <c r="G134" s="38">
        <v>8.3000000000000007</v>
      </c>
      <c r="H134" s="21">
        <f t="shared" si="28"/>
        <v>10.37</v>
      </c>
      <c r="I134" s="39">
        <f t="shared" si="24"/>
        <v>20.74</v>
      </c>
    </row>
    <row r="135" spans="1:9" s="16" customFormat="1" ht="12.75" x14ac:dyDescent="0.2">
      <c r="A135" s="25" t="s">
        <v>31</v>
      </c>
      <c r="B135" s="31" t="s">
        <v>166</v>
      </c>
      <c r="C135" s="18">
        <v>52</v>
      </c>
      <c r="D135" s="18" t="s">
        <v>169</v>
      </c>
      <c r="E135" s="19" t="s">
        <v>11</v>
      </c>
      <c r="F135" s="38">
        <v>68</v>
      </c>
      <c r="G135" s="38">
        <v>8.3000000000000007</v>
      </c>
      <c r="H135" s="21">
        <f t="shared" si="28"/>
        <v>10.37</v>
      </c>
      <c r="I135" s="39">
        <f t="shared" si="24"/>
        <v>705.16</v>
      </c>
    </row>
    <row r="136" spans="1:9" s="16" customFormat="1" ht="12.75" x14ac:dyDescent="0.2">
      <c r="A136" s="25" t="s">
        <v>31</v>
      </c>
      <c r="B136" s="31" t="s">
        <v>168</v>
      </c>
      <c r="C136" s="18">
        <v>51</v>
      </c>
      <c r="D136" s="18" t="s">
        <v>171</v>
      </c>
      <c r="E136" s="19" t="s">
        <v>11</v>
      </c>
      <c r="F136" s="38">
        <v>2</v>
      </c>
      <c r="G136" s="38">
        <v>29.06</v>
      </c>
      <c r="H136" s="21">
        <f t="shared" si="28"/>
        <v>36.32</v>
      </c>
      <c r="I136" s="39">
        <f t="shared" si="24"/>
        <v>72.64</v>
      </c>
    </row>
    <row r="137" spans="1:9" s="16" customFormat="1" ht="12.75" x14ac:dyDescent="0.2">
      <c r="A137" s="25" t="s">
        <v>1</v>
      </c>
      <c r="B137" s="31" t="s">
        <v>170</v>
      </c>
      <c r="C137" s="18">
        <v>72331</v>
      </c>
      <c r="D137" s="18" t="s">
        <v>173</v>
      </c>
      <c r="E137" s="19" t="s">
        <v>11</v>
      </c>
      <c r="F137" s="38">
        <v>15</v>
      </c>
      <c r="G137" s="38">
        <v>7.2</v>
      </c>
      <c r="H137" s="21">
        <f t="shared" si="28"/>
        <v>9</v>
      </c>
      <c r="I137" s="39">
        <f t="shared" si="24"/>
        <v>135</v>
      </c>
    </row>
    <row r="138" spans="1:9" s="16" customFormat="1" ht="12.75" x14ac:dyDescent="0.2">
      <c r="A138" s="25" t="s">
        <v>1</v>
      </c>
      <c r="B138" s="31" t="s">
        <v>548</v>
      </c>
      <c r="C138" s="18">
        <v>72332</v>
      </c>
      <c r="D138" s="18" t="s">
        <v>175</v>
      </c>
      <c r="E138" s="19" t="s">
        <v>11</v>
      </c>
      <c r="F138" s="38">
        <v>29</v>
      </c>
      <c r="G138" s="38">
        <v>13.91</v>
      </c>
      <c r="H138" s="21">
        <f t="shared" si="28"/>
        <v>17.38</v>
      </c>
      <c r="I138" s="39">
        <f t="shared" si="24"/>
        <v>504.02</v>
      </c>
    </row>
    <row r="139" spans="1:9" s="16" customFormat="1" ht="12.75" x14ac:dyDescent="0.2">
      <c r="A139" s="25" t="s">
        <v>31</v>
      </c>
      <c r="B139" s="31" t="s">
        <v>172</v>
      </c>
      <c r="C139" s="18">
        <v>30</v>
      </c>
      <c r="D139" s="18" t="s">
        <v>177</v>
      </c>
      <c r="E139" s="19" t="s">
        <v>11</v>
      </c>
      <c r="F139" s="38">
        <v>9</v>
      </c>
      <c r="G139" s="38">
        <v>14.35</v>
      </c>
      <c r="H139" s="21">
        <f t="shared" si="28"/>
        <v>17.93</v>
      </c>
      <c r="I139" s="39">
        <f t="shared" si="24"/>
        <v>161.37</v>
      </c>
    </row>
    <row r="140" spans="1:9" s="16" customFormat="1" ht="12.75" x14ac:dyDescent="0.2">
      <c r="B140" s="31"/>
      <c r="C140" s="18"/>
      <c r="D140" s="27" t="s">
        <v>418</v>
      </c>
      <c r="E140" s="19"/>
      <c r="F140" s="38"/>
      <c r="G140" s="38"/>
      <c r="H140" s="43"/>
      <c r="I140" s="39"/>
    </row>
    <row r="141" spans="1:9" s="16" customFormat="1" ht="12.75" x14ac:dyDescent="0.2">
      <c r="A141" s="25" t="s">
        <v>31</v>
      </c>
      <c r="B141" s="31" t="s">
        <v>174</v>
      </c>
      <c r="C141" s="18">
        <v>83416</v>
      </c>
      <c r="D141" s="18" t="s">
        <v>419</v>
      </c>
      <c r="E141" s="19" t="s">
        <v>35</v>
      </c>
      <c r="F141" s="38">
        <v>525.36</v>
      </c>
      <c r="G141" s="38">
        <v>1.98</v>
      </c>
      <c r="H141" s="21">
        <f t="shared" ref="H141:H147" si="29">TRUNC(G141*(1+$I$3),2)</f>
        <v>2.4700000000000002</v>
      </c>
      <c r="I141" s="39">
        <f t="shared" ref="I141:I147" si="30">ROUND(H141*F141,2)</f>
        <v>1297.6400000000001</v>
      </c>
    </row>
    <row r="142" spans="1:9" s="16" customFormat="1" ht="12.75" x14ac:dyDescent="0.2">
      <c r="A142" s="25" t="s">
        <v>31</v>
      </c>
      <c r="B142" s="31" t="s">
        <v>549</v>
      </c>
      <c r="C142" s="18">
        <v>83417</v>
      </c>
      <c r="D142" s="18" t="s">
        <v>420</v>
      </c>
      <c r="E142" s="19" t="s">
        <v>35</v>
      </c>
      <c r="F142" s="38">
        <v>602.95000000000005</v>
      </c>
      <c r="G142" s="38">
        <v>2.52</v>
      </c>
      <c r="H142" s="21">
        <f t="shared" si="29"/>
        <v>3.15</v>
      </c>
      <c r="I142" s="39">
        <f t="shared" si="30"/>
        <v>1899.29</v>
      </c>
    </row>
    <row r="143" spans="1:9" s="16" customFormat="1" ht="12.75" x14ac:dyDescent="0.2">
      <c r="A143" s="25" t="s">
        <v>31</v>
      </c>
      <c r="B143" s="31" t="s">
        <v>550</v>
      </c>
      <c r="C143" s="18">
        <v>83418</v>
      </c>
      <c r="D143" s="18" t="s">
        <v>421</v>
      </c>
      <c r="E143" s="19" t="s">
        <v>35</v>
      </c>
      <c r="F143" s="38">
        <v>64.22</v>
      </c>
      <c r="G143" s="38">
        <v>3.77</v>
      </c>
      <c r="H143" s="21">
        <f t="shared" si="29"/>
        <v>4.71</v>
      </c>
      <c r="I143" s="39">
        <f t="shared" si="30"/>
        <v>302.48</v>
      </c>
    </row>
    <row r="144" spans="1:9" s="16" customFormat="1" ht="12.75" x14ac:dyDescent="0.2">
      <c r="A144" s="25" t="s">
        <v>31</v>
      </c>
      <c r="B144" s="31" t="s">
        <v>551</v>
      </c>
      <c r="C144" s="18">
        <v>83419</v>
      </c>
      <c r="D144" s="18" t="s">
        <v>422</v>
      </c>
      <c r="E144" s="19" t="s">
        <v>35</v>
      </c>
      <c r="F144" s="38">
        <v>624.74</v>
      </c>
      <c r="G144" s="38">
        <v>4.58</v>
      </c>
      <c r="H144" s="21">
        <f t="shared" si="29"/>
        <v>5.72</v>
      </c>
      <c r="I144" s="39">
        <f t="shared" si="30"/>
        <v>3573.51</v>
      </c>
    </row>
    <row r="145" spans="1:9" s="16" customFormat="1" ht="12.75" x14ac:dyDescent="0.2">
      <c r="A145" s="25" t="s">
        <v>31</v>
      </c>
      <c r="B145" s="31" t="s">
        <v>176</v>
      </c>
      <c r="C145" s="18">
        <v>83420</v>
      </c>
      <c r="D145" s="18" t="s">
        <v>423</v>
      </c>
      <c r="E145" s="19" t="s">
        <v>35</v>
      </c>
      <c r="F145" s="38">
        <v>63.52</v>
      </c>
      <c r="G145" s="38">
        <v>6.5</v>
      </c>
      <c r="H145" s="21">
        <f t="shared" si="29"/>
        <v>8.1199999999999992</v>
      </c>
      <c r="I145" s="39">
        <f t="shared" si="30"/>
        <v>515.78</v>
      </c>
    </row>
    <row r="146" spans="1:9" s="16" customFormat="1" ht="12.75" x14ac:dyDescent="0.2">
      <c r="A146" s="25" t="s">
        <v>31</v>
      </c>
      <c r="B146" s="31" t="s">
        <v>538</v>
      </c>
      <c r="C146" s="18">
        <v>72933</v>
      </c>
      <c r="D146" s="18" t="s">
        <v>424</v>
      </c>
      <c r="E146" s="19" t="s">
        <v>35</v>
      </c>
      <c r="F146" s="38">
        <v>650</v>
      </c>
      <c r="G146" s="38">
        <v>2.91</v>
      </c>
      <c r="H146" s="21">
        <f t="shared" si="29"/>
        <v>3.63</v>
      </c>
      <c r="I146" s="39">
        <f t="shared" si="30"/>
        <v>2359.5</v>
      </c>
    </row>
    <row r="147" spans="1:9" s="16" customFormat="1" ht="12.75" x14ac:dyDescent="0.2">
      <c r="A147" s="25" t="s">
        <v>31</v>
      </c>
      <c r="B147" s="31" t="s">
        <v>180</v>
      </c>
      <c r="C147" s="18">
        <v>72934</v>
      </c>
      <c r="D147" s="18" t="s">
        <v>425</v>
      </c>
      <c r="E147" s="19" t="s">
        <v>35</v>
      </c>
      <c r="F147" s="38">
        <v>280</v>
      </c>
      <c r="G147" s="38">
        <v>3.56</v>
      </c>
      <c r="H147" s="21">
        <f t="shared" si="29"/>
        <v>4.45</v>
      </c>
      <c r="I147" s="39">
        <f t="shared" si="30"/>
        <v>1246</v>
      </c>
    </row>
    <row r="148" spans="1:9" s="16" customFormat="1" ht="12.75" x14ac:dyDescent="0.2">
      <c r="B148" s="31"/>
      <c r="C148" s="20"/>
      <c r="D148" s="27" t="s">
        <v>178</v>
      </c>
      <c r="E148" s="19"/>
      <c r="F148" s="38"/>
      <c r="G148" s="38"/>
      <c r="H148" s="43"/>
      <c r="I148" s="39"/>
    </row>
    <row r="149" spans="1:9" s="16" customFormat="1" ht="12.75" x14ac:dyDescent="0.2">
      <c r="A149" s="25" t="s">
        <v>1</v>
      </c>
      <c r="B149" s="31" t="s">
        <v>181</v>
      </c>
      <c r="C149" s="18" t="s">
        <v>179</v>
      </c>
      <c r="D149" s="18" t="s">
        <v>380</v>
      </c>
      <c r="E149" s="19" t="s">
        <v>11</v>
      </c>
      <c r="F149" s="38">
        <v>1</v>
      </c>
      <c r="G149" s="38">
        <v>247.55</v>
      </c>
      <c r="H149" s="21">
        <f t="shared" si="28"/>
        <v>309.43</v>
      </c>
      <c r="I149" s="39">
        <f t="shared" si="24"/>
        <v>309.43</v>
      </c>
    </row>
    <row r="150" spans="1:9" s="16" customFormat="1" ht="12.75" x14ac:dyDescent="0.2">
      <c r="A150" s="25" t="s">
        <v>1</v>
      </c>
      <c r="B150" s="31" t="s">
        <v>539</v>
      </c>
      <c r="C150" s="18" t="s">
        <v>417</v>
      </c>
      <c r="D150" s="18" t="s">
        <v>416</v>
      </c>
      <c r="E150" s="19" t="s">
        <v>11</v>
      </c>
      <c r="F150" s="38">
        <v>1</v>
      </c>
      <c r="G150" s="38">
        <v>59.41</v>
      </c>
      <c r="H150" s="21">
        <f t="shared" si="28"/>
        <v>74.260000000000005</v>
      </c>
      <c r="I150" s="39">
        <f t="shared" si="24"/>
        <v>74.260000000000005</v>
      </c>
    </row>
    <row r="151" spans="1:9" s="16" customFormat="1" ht="12.75" x14ac:dyDescent="0.2">
      <c r="B151" s="31"/>
      <c r="C151" s="20"/>
      <c r="D151" s="27" t="s">
        <v>182</v>
      </c>
      <c r="E151" s="19"/>
      <c r="F151" s="38"/>
      <c r="G151" s="38"/>
      <c r="H151" s="43"/>
      <c r="I151" s="39"/>
    </row>
    <row r="152" spans="1:9" s="16" customFormat="1" ht="12.75" x14ac:dyDescent="0.2">
      <c r="A152" s="25" t="s">
        <v>1</v>
      </c>
      <c r="B152" s="31" t="s">
        <v>540</v>
      </c>
      <c r="C152" s="18" t="s">
        <v>179</v>
      </c>
      <c r="D152" s="18" t="s">
        <v>381</v>
      </c>
      <c r="E152" s="19" t="s">
        <v>11</v>
      </c>
      <c r="F152" s="38">
        <v>2</v>
      </c>
      <c r="G152" s="38">
        <v>247.55</v>
      </c>
      <c r="H152" s="21">
        <f t="shared" si="28"/>
        <v>309.43</v>
      </c>
      <c r="I152" s="39">
        <f t="shared" si="24"/>
        <v>618.86</v>
      </c>
    </row>
    <row r="153" spans="1:9" s="16" customFormat="1" ht="12.75" x14ac:dyDescent="0.2">
      <c r="A153" s="25" t="s">
        <v>31</v>
      </c>
      <c r="B153" s="31" t="s">
        <v>183</v>
      </c>
      <c r="C153" s="18">
        <v>20</v>
      </c>
      <c r="D153" s="18" t="s">
        <v>185</v>
      </c>
      <c r="E153" s="19" t="s">
        <v>11</v>
      </c>
      <c r="F153" s="38">
        <v>2</v>
      </c>
      <c r="G153" s="38">
        <v>26.64</v>
      </c>
      <c r="H153" s="21">
        <f t="shared" si="28"/>
        <v>33.299999999999997</v>
      </c>
      <c r="I153" s="39">
        <f t="shared" si="24"/>
        <v>66.599999999999994</v>
      </c>
    </row>
    <row r="154" spans="1:9" s="16" customFormat="1" ht="12.75" x14ac:dyDescent="0.2">
      <c r="A154" s="25" t="s">
        <v>1</v>
      </c>
      <c r="B154" s="31" t="s">
        <v>184</v>
      </c>
      <c r="C154" s="18" t="s">
        <v>186</v>
      </c>
      <c r="D154" s="18" t="s">
        <v>188</v>
      </c>
      <c r="E154" s="19" t="s">
        <v>11</v>
      </c>
      <c r="F154" s="38">
        <v>15</v>
      </c>
      <c r="G154" s="38">
        <v>9.3000000000000007</v>
      </c>
      <c r="H154" s="21">
        <f t="shared" si="28"/>
        <v>11.62</v>
      </c>
      <c r="I154" s="39">
        <f t="shared" ref="I154:I220" si="31">ROUND(H154*F154,2)</f>
        <v>174.3</v>
      </c>
    </row>
    <row r="155" spans="1:9" s="16" customFormat="1" ht="12.75" x14ac:dyDescent="0.2">
      <c r="A155" s="25" t="s">
        <v>1</v>
      </c>
      <c r="B155" s="31" t="s">
        <v>541</v>
      </c>
      <c r="C155" s="18" t="s">
        <v>417</v>
      </c>
      <c r="D155" s="18" t="s">
        <v>416</v>
      </c>
      <c r="E155" s="19" t="s">
        <v>11</v>
      </c>
      <c r="F155" s="38">
        <v>1</v>
      </c>
      <c r="G155" s="38">
        <v>59.41</v>
      </c>
      <c r="H155" s="21">
        <f t="shared" si="28"/>
        <v>74.260000000000005</v>
      </c>
      <c r="I155" s="39">
        <f t="shared" si="31"/>
        <v>74.260000000000005</v>
      </c>
    </row>
    <row r="156" spans="1:9" s="16" customFormat="1" ht="12.75" x14ac:dyDescent="0.2">
      <c r="B156" s="31"/>
      <c r="C156" s="18"/>
      <c r="D156" s="27" t="s">
        <v>190</v>
      </c>
      <c r="E156" s="19"/>
      <c r="F156" s="38"/>
      <c r="G156" s="38"/>
      <c r="H156" s="43"/>
      <c r="I156" s="39"/>
    </row>
    <row r="157" spans="1:9" s="16" customFormat="1" ht="12.75" x14ac:dyDescent="0.2">
      <c r="A157" s="25" t="s">
        <v>31</v>
      </c>
      <c r="B157" s="31" t="s">
        <v>542</v>
      </c>
      <c r="C157" s="18">
        <v>65</v>
      </c>
      <c r="D157" s="18" t="s">
        <v>192</v>
      </c>
      <c r="E157" s="19" t="s">
        <v>11</v>
      </c>
      <c r="F157" s="38">
        <v>11</v>
      </c>
      <c r="G157" s="38">
        <v>32.200000000000003</v>
      </c>
      <c r="H157" s="21">
        <f t="shared" si="28"/>
        <v>40.25</v>
      </c>
      <c r="I157" s="39">
        <f t="shared" si="31"/>
        <v>442.75</v>
      </c>
    </row>
    <row r="158" spans="1:9" s="16" customFormat="1" ht="12.75" x14ac:dyDescent="0.2">
      <c r="A158" s="25" t="s">
        <v>31</v>
      </c>
      <c r="B158" s="31" t="s">
        <v>187</v>
      </c>
      <c r="C158" s="18">
        <v>258</v>
      </c>
      <c r="D158" s="18" t="s">
        <v>194</v>
      </c>
      <c r="E158" s="19" t="s">
        <v>165</v>
      </c>
      <c r="F158" s="38">
        <v>11</v>
      </c>
      <c r="G158" s="38">
        <v>82.45</v>
      </c>
      <c r="H158" s="21">
        <f t="shared" si="28"/>
        <v>103.06</v>
      </c>
      <c r="I158" s="39">
        <f t="shared" si="31"/>
        <v>1133.6600000000001</v>
      </c>
    </row>
    <row r="159" spans="1:9" s="16" customFormat="1" ht="12.75" x14ac:dyDescent="0.2">
      <c r="A159" s="25" t="s">
        <v>31</v>
      </c>
      <c r="B159" s="31" t="s">
        <v>189</v>
      </c>
      <c r="C159" s="18">
        <v>175</v>
      </c>
      <c r="D159" s="18" t="s">
        <v>196</v>
      </c>
      <c r="E159" s="19" t="s">
        <v>165</v>
      </c>
      <c r="F159" s="38">
        <v>11</v>
      </c>
      <c r="G159" s="38">
        <v>46.2</v>
      </c>
      <c r="H159" s="21">
        <f t="shared" si="28"/>
        <v>57.75</v>
      </c>
      <c r="I159" s="39">
        <f t="shared" si="31"/>
        <v>635.25</v>
      </c>
    </row>
    <row r="160" spans="1:9" s="16" customFormat="1" ht="12.75" x14ac:dyDescent="0.2">
      <c r="A160" s="25" t="s">
        <v>31</v>
      </c>
      <c r="B160" s="31" t="s">
        <v>543</v>
      </c>
      <c r="C160" s="18">
        <v>259</v>
      </c>
      <c r="D160" s="18" t="s">
        <v>198</v>
      </c>
      <c r="E160" s="19" t="s">
        <v>165</v>
      </c>
      <c r="F160" s="38">
        <v>7</v>
      </c>
      <c r="G160" s="38">
        <v>102.66</v>
      </c>
      <c r="H160" s="21">
        <f t="shared" si="28"/>
        <v>128.32</v>
      </c>
      <c r="I160" s="39">
        <f t="shared" si="31"/>
        <v>898.24</v>
      </c>
    </row>
    <row r="161" spans="1:285" s="16" customFormat="1" ht="12.75" x14ac:dyDescent="0.2">
      <c r="A161" s="25" t="s">
        <v>31</v>
      </c>
      <c r="B161" s="31" t="s">
        <v>191</v>
      </c>
      <c r="C161" s="18">
        <v>56</v>
      </c>
      <c r="D161" s="18" t="s">
        <v>382</v>
      </c>
      <c r="E161" s="19" t="s">
        <v>11</v>
      </c>
      <c r="F161" s="38">
        <v>1</v>
      </c>
      <c r="G161" s="38">
        <v>187.6</v>
      </c>
      <c r="H161" s="21">
        <f t="shared" si="28"/>
        <v>234.5</v>
      </c>
      <c r="I161" s="39">
        <f t="shared" si="31"/>
        <v>234.5</v>
      </c>
    </row>
    <row r="162" spans="1:285" s="16" customFormat="1" ht="12.75" x14ac:dyDescent="0.2">
      <c r="A162" s="25" t="s">
        <v>31</v>
      </c>
      <c r="B162" s="31" t="s">
        <v>193</v>
      </c>
      <c r="C162" s="18">
        <v>162</v>
      </c>
      <c r="D162" s="18" t="s">
        <v>201</v>
      </c>
      <c r="E162" s="19" t="s">
        <v>11</v>
      </c>
      <c r="F162" s="38">
        <v>1</v>
      </c>
      <c r="G162" s="38">
        <v>4000</v>
      </c>
      <c r="H162" s="21">
        <f t="shared" si="28"/>
        <v>5000</v>
      </c>
      <c r="I162" s="39">
        <f t="shared" si="31"/>
        <v>5000</v>
      </c>
      <c r="JT162" s="25"/>
      <c r="JU162" s="25"/>
      <c r="JV162" s="25"/>
      <c r="JW162" s="25"/>
      <c r="JX162" s="25"/>
      <c r="JY162" s="25"/>
    </row>
    <row r="163" spans="1:285" s="16" customFormat="1" ht="12.75" x14ac:dyDescent="0.2">
      <c r="A163" s="25" t="s">
        <v>31</v>
      </c>
      <c r="B163" s="31" t="s">
        <v>195</v>
      </c>
      <c r="C163" s="18">
        <v>176</v>
      </c>
      <c r="D163" s="18" t="s">
        <v>203</v>
      </c>
      <c r="E163" s="19" t="s">
        <v>11</v>
      </c>
      <c r="F163" s="38">
        <v>1</v>
      </c>
      <c r="G163" s="38">
        <v>93.5</v>
      </c>
      <c r="H163" s="21">
        <f t="shared" si="28"/>
        <v>116.87</v>
      </c>
      <c r="I163" s="39">
        <f t="shared" si="31"/>
        <v>116.87</v>
      </c>
      <c r="JN163" s="25"/>
      <c r="JO163" s="25"/>
      <c r="JP163" s="25"/>
      <c r="JQ163" s="25"/>
      <c r="JR163" s="25"/>
      <c r="JS163" s="25"/>
      <c r="JT163" s="25"/>
      <c r="JU163" s="25"/>
      <c r="JV163" s="25"/>
      <c r="JW163" s="25"/>
      <c r="JX163" s="25"/>
      <c r="JY163" s="25"/>
    </row>
    <row r="164" spans="1:285" s="16" customFormat="1" ht="12.75" x14ac:dyDescent="0.2">
      <c r="A164" s="25" t="s">
        <v>31</v>
      </c>
      <c r="B164" s="31" t="s">
        <v>197</v>
      </c>
      <c r="C164" s="18">
        <v>43</v>
      </c>
      <c r="D164" s="18" t="s">
        <v>204</v>
      </c>
      <c r="E164" s="19" t="s">
        <v>11</v>
      </c>
      <c r="F164" s="38">
        <v>2</v>
      </c>
      <c r="G164" s="38">
        <v>18.399999999999999</v>
      </c>
      <c r="H164" s="21">
        <f t="shared" si="28"/>
        <v>23</v>
      </c>
      <c r="I164" s="39">
        <f t="shared" si="31"/>
        <v>46</v>
      </c>
      <c r="JM164" s="25"/>
      <c r="JN164" s="25"/>
      <c r="JO164" s="25"/>
      <c r="JP164" s="25"/>
      <c r="JQ164" s="25"/>
      <c r="JR164" s="25"/>
      <c r="JS164" s="25"/>
      <c r="JT164" s="25"/>
      <c r="JU164" s="25"/>
      <c r="JV164" s="25"/>
      <c r="JW164" s="25"/>
      <c r="JX164" s="25"/>
      <c r="JY164" s="25"/>
    </row>
    <row r="165" spans="1:285" s="16" customFormat="1" ht="12.75" x14ac:dyDescent="0.2">
      <c r="A165" s="25" t="s">
        <v>31</v>
      </c>
      <c r="B165" s="31" t="s">
        <v>199</v>
      </c>
      <c r="C165" s="18">
        <v>260</v>
      </c>
      <c r="D165" s="18" t="s">
        <v>205</v>
      </c>
      <c r="E165" s="19" t="s">
        <v>165</v>
      </c>
      <c r="F165" s="38">
        <v>2</v>
      </c>
      <c r="G165" s="38">
        <v>15.38</v>
      </c>
      <c r="H165" s="21">
        <f t="shared" si="28"/>
        <v>19.22</v>
      </c>
      <c r="I165" s="39">
        <f t="shared" si="31"/>
        <v>38.44</v>
      </c>
      <c r="JG165" s="25"/>
      <c r="JH165" s="25"/>
      <c r="JI165" s="25"/>
      <c r="JJ165" s="25"/>
      <c r="JK165" s="25"/>
      <c r="JL165" s="25"/>
      <c r="JM165" s="25"/>
      <c r="JN165" s="25"/>
      <c r="JO165" s="25"/>
      <c r="JP165" s="25"/>
      <c r="JQ165" s="25"/>
      <c r="JR165" s="25"/>
      <c r="JS165" s="25"/>
      <c r="JT165" s="25"/>
      <c r="JU165" s="25"/>
      <c r="JV165" s="25"/>
      <c r="JW165" s="25"/>
      <c r="JX165" s="25"/>
      <c r="JY165" s="25"/>
    </row>
    <row r="166" spans="1:285" s="16" customFormat="1" ht="12.75" x14ac:dyDescent="0.2">
      <c r="A166" s="25" t="s">
        <v>1</v>
      </c>
      <c r="B166" s="31" t="s">
        <v>200</v>
      </c>
      <c r="C166" s="18">
        <v>83370</v>
      </c>
      <c r="D166" s="18" t="s">
        <v>206</v>
      </c>
      <c r="E166" s="19" t="s">
        <v>11</v>
      </c>
      <c r="F166" s="38">
        <v>1</v>
      </c>
      <c r="G166" s="38">
        <v>118.77</v>
      </c>
      <c r="H166" s="21">
        <f t="shared" si="28"/>
        <v>148.46</v>
      </c>
      <c r="I166" s="39">
        <f t="shared" si="31"/>
        <v>148.46</v>
      </c>
      <c r="JA166" s="25"/>
      <c r="JB166" s="25"/>
      <c r="JC166" s="25"/>
      <c r="JD166" s="25"/>
      <c r="JE166" s="25"/>
      <c r="JF166" s="25"/>
      <c r="JG166" s="25"/>
      <c r="JH166" s="25"/>
      <c r="JI166" s="25"/>
      <c r="JJ166" s="25"/>
      <c r="JK166" s="25"/>
      <c r="JL166" s="25"/>
      <c r="JM166" s="25"/>
      <c r="JN166" s="25"/>
      <c r="JO166" s="25"/>
      <c r="JP166" s="25"/>
      <c r="JQ166" s="25"/>
      <c r="JR166" s="25"/>
      <c r="JS166" s="25"/>
      <c r="JT166" s="25"/>
      <c r="JU166" s="25"/>
      <c r="JV166" s="25"/>
      <c r="JW166" s="25"/>
      <c r="JX166" s="25"/>
      <c r="JY166" s="25"/>
    </row>
    <row r="167" spans="1:285" s="16" customFormat="1" ht="12.75" x14ac:dyDescent="0.2">
      <c r="A167" s="25" t="s">
        <v>1</v>
      </c>
      <c r="B167" s="31" t="s">
        <v>202</v>
      </c>
      <c r="C167" s="50" t="s">
        <v>207</v>
      </c>
      <c r="D167" s="18" t="s">
        <v>383</v>
      </c>
      <c r="E167" s="19" t="s">
        <v>11</v>
      </c>
      <c r="F167" s="38">
        <v>3</v>
      </c>
      <c r="G167" s="51">
        <v>150</v>
      </c>
      <c r="H167" s="21">
        <f t="shared" si="28"/>
        <v>187.5</v>
      </c>
      <c r="I167" s="39">
        <f t="shared" si="31"/>
        <v>562.5</v>
      </c>
      <c r="IW167" s="25"/>
      <c r="IX167" s="25"/>
      <c r="IY167" s="25"/>
      <c r="IZ167" s="25"/>
      <c r="JA167" s="25"/>
      <c r="JB167" s="25"/>
      <c r="JC167" s="25"/>
      <c r="JD167" s="25"/>
      <c r="JE167" s="25"/>
      <c r="JF167" s="25"/>
      <c r="JG167" s="25"/>
      <c r="JH167" s="25"/>
      <c r="JI167" s="25"/>
      <c r="JJ167" s="25"/>
      <c r="JK167" s="25"/>
      <c r="JL167" s="25"/>
      <c r="JM167" s="25"/>
      <c r="JN167" s="25"/>
      <c r="JO167" s="25"/>
      <c r="JP167" s="25"/>
      <c r="JQ167" s="25"/>
      <c r="JR167" s="25"/>
      <c r="JS167" s="25"/>
      <c r="JT167" s="25"/>
      <c r="JU167" s="25"/>
      <c r="JV167" s="25"/>
      <c r="JW167" s="25"/>
      <c r="JX167" s="25"/>
      <c r="JY167" s="25"/>
    </row>
    <row r="168" spans="1:285" s="16" customFormat="1" ht="12.75" x14ac:dyDescent="0.2">
      <c r="B168" s="32">
        <v>10</v>
      </c>
      <c r="C168" s="18"/>
      <c r="D168" s="23" t="s">
        <v>326</v>
      </c>
      <c r="E168" s="19"/>
      <c r="F168" s="38"/>
      <c r="G168" s="38"/>
      <c r="H168" s="43"/>
      <c r="I168" s="39"/>
      <c r="IW168" s="25"/>
      <c r="IX168" s="25"/>
      <c r="IY168" s="25"/>
      <c r="IZ168" s="25"/>
      <c r="JA168" s="25"/>
      <c r="JB168" s="25"/>
      <c r="JC168" s="25"/>
      <c r="JD168" s="25"/>
      <c r="JE168" s="25"/>
      <c r="JF168" s="25"/>
      <c r="JG168" s="25"/>
      <c r="JH168" s="25"/>
      <c r="JI168" s="25"/>
      <c r="JJ168" s="25"/>
      <c r="JK168" s="25"/>
      <c r="JL168" s="25"/>
      <c r="JM168" s="25"/>
      <c r="JN168" s="25"/>
      <c r="JO168" s="25"/>
      <c r="JP168" s="25"/>
      <c r="JQ168" s="25"/>
      <c r="JR168" s="25"/>
      <c r="JS168" s="25"/>
      <c r="JT168" s="25"/>
      <c r="JU168" s="25"/>
      <c r="JV168" s="25"/>
      <c r="JW168" s="25"/>
      <c r="JX168" s="25"/>
      <c r="JY168" s="25"/>
    </row>
    <row r="169" spans="1:285" s="16" customFormat="1" ht="12.75" x14ac:dyDescent="0.2">
      <c r="B169" s="31"/>
      <c r="C169" s="18"/>
      <c r="D169" s="27" t="s">
        <v>208</v>
      </c>
      <c r="E169" s="19"/>
      <c r="F169" s="38"/>
      <c r="G169" s="38"/>
      <c r="H169" s="43"/>
      <c r="I169" s="39"/>
      <c r="IW169" s="25"/>
      <c r="IX169" s="25"/>
      <c r="IY169" s="25"/>
      <c r="IZ169" s="25"/>
      <c r="JA169" s="25"/>
      <c r="JB169" s="25"/>
      <c r="JC169" s="25"/>
      <c r="JD169" s="25"/>
      <c r="JE169" s="25"/>
      <c r="JF169" s="25"/>
      <c r="JG169" s="25"/>
      <c r="JH169" s="25"/>
      <c r="JI169" s="25"/>
      <c r="JJ169" s="25"/>
      <c r="JK169" s="25"/>
      <c r="JL169" s="25"/>
      <c r="JM169" s="25"/>
      <c r="JN169" s="25"/>
      <c r="JO169" s="25"/>
      <c r="JP169" s="25"/>
      <c r="JQ169" s="25"/>
      <c r="JR169" s="25"/>
      <c r="JS169" s="25"/>
      <c r="JT169" s="25"/>
      <c r="JU169" s="25"/>
      <c r="JV169" s="25"/>
      <c r="JW169" s="25"/>
      <c r="JX169" s="25"/>
      <c r="JY169" s="25"/>
    </row>
    <row r="170" spans="1:285" s="16" customFormat="1" ht="12.75" x14ac:dyDescent="0.2">
      <c r="A170" s="25" t="s">
        <v>1</v>
      </c>
      <c r="B170" s="31" t="s">
        <v>209</v>
      </c>
      <c r="C170" s="18">
        <v>6021</v>
      </c>
      <c r="D170" s="18" t="s">
        <v>384</v>
      </c>
      <c r="E170" s="19" t="s">
        <v>11</v>
      </c>
      <c r="F170" s="38">
        <v>1</v>
      </c>
      <c r="G170" s="38">
        <v>146.44</v>
      </c>
      <c r="H170" s="21">
        <f t="shared" ref="H170:H271" si="32">TRUNC(G170*(1+$I$3),2)</f>
        <v>183.05</v>
      </c>
      <c r="I170" s="39">
        <f t="shared" si="31"/>
        <v>183.05</v>
      </c>
      <c r="IW170" s="25"/>
      <c r="IX170" s="25"/>
      <c r="IY170" s="25"/>
      <c r="IZ170" s="25"/>
      <c r="JA170" s="25"/>
      <c r="JB170" s="25"/>
      <c r="JC170" s="25"/>
      <c r="JD170" s="25"/>
      <c r="JE170" s="25"/>
      <c r="JF170" s="25"/>
      <c r="JG170" s="25"/>
      <c r="JH170" s="25"/>
      <c r="JI170" s="25"/>
      <c r="JJ170" s="25"/>
      <c r="JK170" s="25"/>
      <c r="JL170" s="25"/>
      <c r="JM170" s="25"/>
      <c r="JN170" s="25"/>
      <c r="JO170" s="25"/>
      <c r="JP170" s="25"/>
      <c r="JQ170" s="25"/>
      <c r="JR170" s="25"/>
      <c r="JS170" s="25"/>
      <c r="JT170" s="25"/>
      <c r="JU170" s="25"/>
      <c r="JV170" s="25"/>
      <c r="JW170" s="25"/>
      <c r="JX170" s="25"/>
      <c r="JY170" s="25"/>
    </row>
    <row r="171" spans="1:285" s="16" customFormat="1" ht="12.75" x14ac:dyDescent="0.2">
      <c r="A171" s="25" t="s">
        <v>1</v>
      </c>
      <c r="B171" s="31" t="s">
        <v>211</v>
      </c>
      <c r="C171" s="18" t="s">
        <v>210</v>
      </c>
      <c r="D171" s="18" t="s">
        <v>212</v>
      </c>
      <c r="E171" s="19" t="s">
        <v>11</v>
      </c>
      <c r="F171" s="38">
        <v>1</v>
      </c>
      <c r="G171" s="38">
        <v>17.48</v>
      </c>
      <c r="H171" s="21">
        <f t="shared" si="32"/>
        <v>21.85</v>
      </c>
      <c r="I171" s="39">
        <f t="shared" si="31"/>
        <v>21.85</v>
      </c>
    </row>
    <row r="172" spans="1:285" s="16" customFormat="1" ht="12.75" x14ac:dyDescent="0.2">
      <c r="A172" s="25" t="s">
        <v>31</v>
      </c>
      <c r="B172" s="31" t="s">
        <v>213</v>
      </c>
      <c r="C172" s="18">
        <v>155</v>
      </c>
      <c r="D172" s="18" t="s">
        <v>385</v>
      </c>
      <c r="E172" s="19" t="s">
        <v>11</v>
      </c>
      <c r="F172" s="38">
        <v>4</v>
      </c>
      <c r="G172" s="38">
        <v>258.76</v>
      </c>
      <c r="H172" s="21">
        <f t="shared" si="32"/>
        <v>323.45</v>
      </c>
      <c r="I172" s="39">
        <f t="shared" si="31"/>
        <v>1293.8</v>
      </c>
      <c r="ED172" s="25"/>
      <c r="EE172" s="25"/>
      <c r="EF172" s="25"/>
      <c r="EG172" s="25"/>
      <c r="EH172" s="25"/>
    </row>
    <row r="173" spans="1:285" s="16" customFormat="1" ht="12.75" x14ac:dyDescent="0.2">
      <c r="A173" s="25" t="s">
        <v>31</v>
      </c>
      <c r="B173" s="31" t="s">
        <v>214</v>
      </c>
      <c r="C173" s="18">
        <v>85</v>
      </c>
      <c r="D173" s="18" t="s">
        <v>215</v>
      </c>
      <c r="E173" s="19" t="s">
        <v>11</v>
      </c>
      <c r="F173" s="38">
        <v>5</v>
      </c>
      <c r="G173" s="38">
        <v>13.58</v>
      </c>
      <c r="H173" s="21">
        <f t="shared" si="32"/>
        <v>16.97</v>
      </c>
      <c r="I173" s="39">
        <f t="shared" si="31"/>
        <v>84.85</v>
      </c>
      <c r="ED173" s="25"/>
      <c r="EE173" s="25"/>
      <c r="EF173" s="25"/>
      <c r="EG173" s="25"/>
      <c r="EH173" s="25"/>
    </row>
    <row r="174" spans="1:285" s="16" customFormat="1" ht="12.75" x14ac:dyDescent="0.2">
      <c r="A174" s="25" t="s">
        <v>1</v>
      </c>
      <c r="B174" s="31" t="s">
        <v>217</v>
      </c>
      <c r="C174" s="18" t="s">
        <v>216</v>
      </c>
      <c r="D174" s="18" t="s">
        <v>386</v>
      </c>
      <c r="E174" s="19" t="s">
        <v>11</v>
      </c>
      <c r="F174" s="38">
        <v>12</v>
      </c>
      <c r="G174" s="38">
        <v>95.3</v>
      </c>
      <c r="H174" s="21">
        <f t="shared" si="32"/>
        <v>119.12</v>
      </c>
      <c r="I174" s="39">
        <f t="shared" si="31"/>
        <v>1429.44</v>
      </c>
      <c r="ED174" s="25"/>
      <c r="EE174" s="25"/>
      <c r="EF174" s="25"/>
      <c r="EG174" s="25"/>
      <c r="EH174" s="25"/>
    </row>
    <row r="175" spans="1:285" s="16" customFormat="1" ht="12.75" x14ac:dyDescent="0.2">
      <c r="A175" s="25" t="s">
        <v>31</v>
      </c>
      <c r="B175" s="31" t="s">
        <v>218</v>
      </c>
      <c r="C175" s="18">
        <v>170</v>
      </c>
      <c r="D175" s="18" t="s">
        <v>219</v>
      </c>
      <c r="E175" s="19" t="s">
        <v>11</v>
      </c>
      <c r="F175" s="38">
        <v>1</v>
      </c>
      <c r="G175" s="38">
        <v>110</v>
      </c>
      <c r="H175" s="21">
        <f t="shared" si="32"/>
        <v>137.5</v>
      </c>
      <c r="I175" s="39">
        <f t="shared" si="31"/>
        <v>137.5</v>
      </c>
      <c r="ED175" s="25"/>
      <c r="EE175" s="25"/>
      <c r="EF175" s="25"/>
      <c r="EG175" s="25"/>
      <c r="EH175" s="25"/>
    </row>
    <row r="176" spans="1:285" s="16" customFormat="1" ht="12.75" x14ac:dyDescent="0.2">
      <c r="A176" s="25" t="s">
        <v>1</v>
      </c>
      <c r="B176" s="31" t="s">
        <v>221</v>
      </c>
      <c r="C176" s="18" t="s">
        <v>220</v>
      </c>
      <c r="D176" s="18" t="s">
        <v>222</v>
      </c>
      <c r="E176" s="19" t="s">
        <v>11</v>
      </c>
      <c r="F176" s="38">
        <v>13</v>
      </c>
      <c r="G176" s="38">
        <v>26.89</v>
      </c>
      <c r="H176" s="21">
        <f t="shared" si="32"/>
        <v>33.61</v>
      </c>
      <c r="I176" s="39">
        <f t="shared" si="31"/>
        <v>436.93</v>
      </c>
      <c r="ED176" s="25"/>
      <c r="EE176" s="25"/>
      <c r="EF176" s="25"/>
      <c r="EG176" s="25"/>
      <c r="EH176" s="25"/>
    </row>
    <row r="177" spans="1:256" s="16" customFormat="1" ht="12.75" x14ac:dyDescent="0.2">
      <c r="A177" s="25" t="s">
        <v>31</v>
      </c>
      <c r="B177" s="31" t="s">
        <v>223</v>
      </c>
      <c r="C177" s="18">
        <v>84</v>
      </c>
      <c r="D177" s="18" t="s">
        <v>224</v>
      </c>
      <c r="E177" s="19" t="s">
        <v>11</v>
      </c>
      <c r="F177" s="38">
        <v>13</v>
      </c>
      <c r="G177" s="38">
        <v>25</v>
      </c>
      <c r="H177" s="21">
        <f t="shared" si="32"/>
        <v>31.25</v>
      </c>
      <c r="I177" s="39">
        <f t="shared" si="31"/>
        <v>406.25</v>
      </c>
      <c r="ED177" s="25"/>
      <c r="EE177" s="25"/>
      <c r="EF177" s="25"/>
      <c r="EG177" s="25"/>
      <c r="EH177" s="25"/>
    </row>
    <row r="178" spans="1:256" s="16" customFormat="1" ht="12.75" x14ac:dyDescent="0.2">
      <c r="A178" s="25" t="s">
        <v>1</v>
      </c>
      <c r="B178" s="31" t="s">
        <v>226</v>
      </c>
      <c r="C178" s="50" t="s">
        <v>225</v>
      </c>
      <c r="D178" s="18" t="s">
        <v>387</v>
      </c>
      <c r="E178" s="19" t="s">
        <v>11</v>
      </c>
      <c r="F178" s="38">
        <v>1</v>
      </c>
      <c r="G178" s="51">
        <v>500</v>
      </c>
      <c r="H178" s="21">
        <f t="shared" si="32"/>
        <v>625</v>
      </c>
      <c r="I178" s="39">
        <f t="shared" si="31"/>
        <v>625</v>
      </c>
      <c r="ED178" s="25"/>
      <c r="EE178" s="25"/>
      <c r="EF178" s="25"/>
      <c r="EG178" s="25"/>
      <c r="EH178" s="25"/>
      <c r="IU178" s="25"/>
      <c r="IV178" s="25"/>
    </row>
    <row r="179" spans="1:256" s="16" customFormat="1" ht="12.75" x14ac:dyDescent="0.2">
      <c r="A179" s="25" t="s">
        <v>31</v>
      </c>
      <c r="B179" s="31" t="s">
        <v>227</v>
      </c>
      <c r="C179" s="18">
        <v>82</v>
      </c>
      <c r="D179" s="18" t="s">
        <v>228</v>
      </c>
      <c r="E179" s="19" t="s">
        <v>11</v>
      </c>
      <c r="F179" s="38">
        <v>1</v>
      </c>
      <c r="G179" s="38">
        <v>500</v>
      </c>
      <c r="H179" s="21">
        <f t="shared" si="32"/>
        <v>625</v>
      </c>
      <c r="I179" s="39">
        <f t="shared" si="31"/>
        <v>625</v>
      </c>
      <c r="ED179" s="25"/>
      <c r="EE179" s="25"/>
      <c r="EF179" s="25"/>
      <c r="EG179" s="25"/>
      <c r="EH179" s="25"/>
      <c r="IO179" s="25"/>
      <c r="IP179" s="25"/>
      <c r="IQ179" s="25"/>
      <c r="IR179" s="25"/>
      <c r="IS179" s="25"/>
      <c r="IT179" s="25"/>
      <c r="IU179" s="25"/>
      <c r="IV179" s="25"/>
    </row>
    <row r="180" spans="1:256" s="16" customFormat="1" ht="12.75" x14ac:dyDescent="0.2">
      <c r="A180" s="25" t="s">
        <v>31</v>
      </c>
      <c r="B180" s="31" t="s">
        <v>229</v>
      </c>
      <c r="C180" s="18">
        <v>169</v>
      </c>
      <c r="D180" s="18" t="s">
        <v>388</v>
      </c>
      <c r="E180" s="19" t="s">
        <v>35</v>
      </c>
      <c r="F180" s="38">
        <v>13.2</v>
      </c>
      <c r="G180" s="38">
        <v>390</v>
      </c>
      <c r="H180" s="21">
        <f t="shared" si="32"/>
        <v>487.5</v>
      </c>
      <c r="I180" s="39">
        <f t="shared" si="31"/>
        <v>6435</v>
      </c>
      <c r="ED180" s="25"/>
      <c r="EE180" s="25"/>
      <c r="EF180" s="25"/>
      <c r="EG180" s="25"/>
      <c r="EH180" s="25"/>
      <c r="IN180" s="25"/>
      <c r="IO180" s="25"/>
      <c r="IP180" s="25"/>
      <c r="IQ180" s="25"/>
      <c r="IR180" s="25"/>
      <c r="IS180" s="25"/>
      <c r="IT180" s="25"/>
      <c r="IU180" s="25"/>
      <c r="IV180" s="25"/>
    </row>
    <row r="181" spans="1:256" s="16" customFormat="1" ht="12.75" x14ac:dyDescent="0.2">
      <c r="A181" s="25" t="s">
        <v>31</v>
      </c>
      <c r="B181" s="31" t="s">
        <v>230</v>
      </c>
      <c r="C181" s="18">
        <v>88</v>
      </c>
      <c r="D181" s="18" t="s">
        <v>231</v>
      </c>
      <c r="E181" s="19" t="s">
        <v>35</v>
      </c>
      <c r="F181" s="38">
        <v>2.7</v>
      </c>
      <c r="G181" s="38">
        <v>360</v>
      </c>
      <c r="H181" s="21">
        <f t="shared" si="32"/>
        <v>450</v>
      </c>
      <c r="I181" s="39">
        <f t="shared" si="31"/>
        <v>1215</v>
      </c>
      <c r="ED181" s="25"/>
      <c r="EE181" s="25"/>
      <c r="EF181" s="25"/>
      <c r="EG181" s="25"/>
      <c r="EH181" s="25"/>
      <c r="IH181" s="25"/>
      <c r="II181" s="25"/>
      <c r="IJ181" s="25"/>
      <c r="IK181" s="25"/>
      <c r="IL181" s="25"/>
      <c r="IM181" s="25"/>
      <c r="IN181" s="25"/>
      <c r="IO181" s="25"/>
      <c r="IP181" s="25"/>
      <c r="IQ181" s="25"/>
      <c r="IR181" s="25"/>
      <c r="IS181" s="25"/>
      <c r="IT181" s="25"/>
      <c r="IU181" s="25"/>
      <c r="IV181" s="25"/>
    </row>
    <row r="182" spans="1:256" s="16" customFormat="1" ht="12.75" x14ac:dyDescent="0.2">
      <c r="A182" s="25" t="s">
        <v>31</v>
      </c>
      <c r="B182" s="31" t="s">
        <v>232</v>
      </c>
      <c r="C182" s="18">
        <v>112</v>
      </c>
      <c r="D182" s="18" t="s">
        <v>233</v>
      </c>
      <c r="E182" s="19" t="s">
        <v>35</v>
      </c>
      <c r="F182" s="38">
        <v>18.2</v>
      </c>
      <c r="G182" s="38">
        <v>200</v>
      </c>
      <c r="H182" s="21">
        <f t="shared" si="32"/>
        <v>250</v>
      </c>
      <c r="I182" s="39">
        <f t="shared" si="31"/>
        <v>4550</v>
      </c>
    </row>
    <row r="183" spans="1:256" s="16" customFormat="1" ht="12.75" x14ac:dyDescent="0.2">
      <c r="A183" s="25" t="s">
        <v>31</v>
      </c>
      <c r="B183" s="31" t="s">
        <v>234</v>
      </c>
      <c r="C183" s="18">
        <v>95</v>
      </c>
      <c r="D183" s="18" t="s">
        <v>235</v>
      </c>
      <c r="E183" s="19" t="s">
        <v>11</v>
      </c>
      <c r="F183" s="38">
        <v>1</v>
      </c>
      <c r="G183" s="38">
        <v>1300</v>
      </c>
      <c r="H183" s="21">
        <f t="shared" si="32"/>
        <v>1625</v>
      </c>
      <c r="I183" s="39">
        <f t="shared" si="31"/>
        <v>1625</v>
      </c>
    </row>
    <row r="184" spans="1:256" s="16" customFormat="1" ht="12.75" x14ac:dyDescent="0.2">
      <c r="A184" s="25" t="s">
        <v>31</v>
      </c>
      <c r="B184" s="31" t="s">
        <v>236</v>
      </c>
      <c r="C184" s="18">
        <v>54</v>
      </c>
      <c r="D184" s="18" t="s">
        <v>389</v>
      </c>
      <c r="E184" s="19" t="s">
        <v>11</v>
      </c>
      <c r="F184" s="38">
        <v>12</v>
      </c>
      <c r="G184" s="38">
        <v>50</v>
      </c>
      <c r="H184" s="21">
        <f t="shared" si="32"/>
        <v>62.5</v>
      </c>
      <c r="I184" s="39">
        <f t="shared" si="31"/>
        <v>750</v>
      </c>
    </row>
    <row r="185" spans="1:256" s="16" customFormat="1" ht="12.75" x14ac:dyDescent="0.2">
      <c r="A185" s="25" t="s">
        <v>1</v>
      </c>
      <c r="B185" s="31" t="s">
        <v>238</v>
      </c>
      <c r="C185" s="18" t="s">
        <v>237</v>
      </c>
      <c r="D185" s="18" t="s">
        <v>239</v>
      </c>
      <c r="E185" s="19" t="s">
        <v>11</v>
      </c>
      <c r="F185" s="38">
        <v>4</v>
      </c>
      <c r="G185" s="38">
        <v>52.15</v>
      </c>
      <c r="H185" s="21">
        <f t="shared" si="32"/>
        <v>65.180000000000007</v>
      </c>
      <c r="I185" s="39">
        <f t="shared" si="31"/>
        <v>260.72000000000003</v>
      </c>
    </row>
    <row r="186" spans="1:256" s="16" customFormat="1" ht="12.75" x14ac:dyDescent="0.2">
      <c r="A186" s="25" t="s">
        <v>31</v>
      </c>
      <c r="B186" s="31" t="s">
        <v>240</v>
      </c>
      <c r="C186" s="18">
        <v>55</v>
      </c>
      <c r="D186" s="18" t="s">
        <v>241</v>
      </c>
      <c r="E186" s="19" t="s">
        <v>11</v>
      </c>
      <c r="F186" s="38">
        <v>10</v>
      </c>
      <c r="G186" s="38">
        <v>50</v>
      </c>
      <c r="H186" s="21">
        <f t="shared" si="32"/>
        <v>62.5</v>
      </c>
      <c r="I186" s="39">
        <f t="shared" si="31"/>
        <v>625</v>
      </c>
    </row>
    <row r="187" spans="1:256" s="16" customFormat="1" ht="12.75" x14ac:dyDescent="0.2">
      <c r="A187" s="25" t="s">
        <v>1</v>
      </c>
      <c r="B187" s="31" t="s">
        <v>242</v>
      </c>
      <c r="C187" s="18">
        <v>9535</v>
      </c>
      <c r="D187" s="18" t="s">
        <v>243</v>
      </c>
      <c r="E187" s="19" t="s">
        <v>11</v>
      </c>
      <c r="F187" s="38">
        <v>2</v>
      </c>
      <c r="G187" s="38">
        <v>34.159999999999997</v>
      </c>
      <c r="H187" s="21">
        <f t="shared" si="32"/>
        <v>42.7</v>
      </c>
      <c r="I187" s="39">
        <f t="shared" si="31"/>
        <v>85.4</v>
      </c>
    </row>
    <row r="188" spans="1:256" s="16" customFormat="1" ht="12.75" x14ac:dyDescent="0.2">
      <c r="A188" s="25" t="s">
        <v>31</v>
      </c>
      <c r="B188" s="31" t="s">
        <v>244</v>
      </c>
      <c r="C188" s="18">
        <v>267</v>
      </c>
      <c r="D188" s="18" t="s">
        <v>245</v>
      </c>
      <c r="E188" s="19" t="s">
        <v>11</v>
      </c>
      <c r="F188" s="38">
        <v>1</v>
      </c>
      <c r="G188" s="38">
        <v>225</v>
      </c>
      <c r="H188" s="21">
        <f t="shared" si="32"/>
        <v>281.25</v>
      </c>
      <c r="I188" s="39">
        <f t="shared" si="31"/>
        <v>281.25</v>
      </c>
    </row>
    <row r="189" spans="1:256" s="16" customFormat="1" ht="12.75" x14ac:dyDescent="0.2">
      <c r="B189" s="31"/>
      <c r="C189" s="18"/>
      <c r="D189" s="27" t="s">
        <v>246</v>
      </c>
      <c r="E189" s="28"/>
      <c r="F189" s="45"/>
      <c r="G189" s="38"/>
      <c r="H189" s="43"/>
      <c r="I189" s="39"/>
    </row>
    <row r="190" spans="1:256" s="16" customFormat="1" ht="12.75" x14ac:dyDescent="0.2">
      <c r="A190" s="25" t="s">
        <v>31</v>
      </c>
      <c r="B190" s="31" t="s">
        <v>247</v>
      </c>
      <c r="C190" s="18">
        <v>79</v>
      </c>
      <c r="D190" s="18" t="s">
        <v>248</v>
      </c>
      <c r="E190" s="19" t="s">
        <v>11</v>
      </c>
      <c r="F190" s="38">
        <v>1</v>
      </c>
      <c r="G190" s="38">
        <v>300</v>
      </c>
      <c r="H190" s="21">
        <f t="shared" si="32"/>
        <v>375</v>
      </c>
      <c r="I190" s="39">
        <f t="shared" si="31"/>
        <v>375</v>
      </c>
    </row>
    <row r="191" spans="1:256" s="16" customFormat="1" ht="12.75" x14ac:dyDescent="0.2">
      <c r="A191" s="25" t="s">
        <v>1</v>
      </c>
      <c r="B191" s="31" t="s">
        <v>250</v>
      </c>
      <c r="C191" s="18" t="s">
        <v>249</v>
      </c>
      <c r="D191" s="18" t="s">
        <v>251</v>
      </c>
      <c r="E191" s="19" t="s">
        <v>11</v>
      </c>
      <c r="F191" s="38">
        <v>1</v>
      </c>
      <c r="G191" s="38">
        <v>146.93</v>
      </c>
      <c r="H191" s="21">
        <f t="shared" si="32"/>
        <v>183.66</v>
      </c>
      <c r="I191" s="39">
        <f t="shared" si="31"/>
        <v>183.66</v>
      </c>
    </row>
    <row r="192" spans="1:256" s="16" customFormat="1" ht="12.75" x14ac:dyDescent="0.2">
      <c r="A192" s="25" t="s">
        <v>1</v>
      </c>
      <c r="B192" s="31" t="s">
        <v>253</v>
      </c>
      <c r="C192" s="18" t="s">
        <v>252</v>
      </c>
      <c r="D192" s="18" t="s">
        <v>254</v>
      </c>
      <c r="E192" s="19" t="s">
        <v>11</v>
      </c>
      <c r="F192" s="38">
        <v>1</v>
      </c>
      <c r="G192" s="38">
        <v>62.69</v>
      </c>
      <c r="H192" s="21">
        <f t="shared" si="32"/>
        <v>78.36</v>
      </c>
      <c r="I192" s="39">
        <f t="shared" si="31"/>
        <v>78.36</v>
      </c>
    </row>
    <row r="193" spans="1:95" s="16" customFormat="1" ht="12.75" x14ac:dyDescent="0.2">
      <c r="A193" s="25" t="s">
        <v>1</v>
      </c>
      <c r="B193" s="31" t="s">
        <v>255</v>
      </c>
      <c r="C193" s="18">
        <v>72618</v>
      </c>
      <c r="D193" s="18" t="s">
        <v>256</v>
      </c>
      <c r="E193" s="19" t="s">
        <v>11</v>
      </c>
      <c r="F193" s="38">
        <v>1</v>
      </c>
      <c r="G193" s="38">
        <v>8.69</v>
      </c>
      <c r="H193" s="21">
        <f t="shared" si="32"/>
        <v>10.86</v>
      </c>
      <c r="I193" s="39">
        <f t="shared" si="31"/>
        <v>10.86</v>
      </c>
    </row>
    <row r="194" spans="1:95" s="16" customFormat="1" ht="12.75" x14ac:dyDescent="0.2">
      <c r="A194" s="25" t="s">
        <v>31</v>
      </c>
      <c r="B194" s="31" t="s">
        <v>257</v>
      </c>
      <c r="C194" s="18">
        <v>231</v>
      </c>
      <c r="D194" s="18" t="s">
        <v>259</v>
      </c>
      <c r="E194" s="19" t="s">
        <v>11</v>
      </c>
      <c r="F194" s="38">
        <v>1</v>
      </c>
      <c r="G194" s="38">
        <v>8</v>
      </c>
      <c r="H194" s="21">
        <f t="shared" si="32"/>
        <v>10</v>
      </c>
      <c r="I194" s="39">
        <f t="shared" si="31"/>
        <v>10</v>
      </c>
    </row>
    <row r="195" spans="1:95" s="16" customFormat="1" ht="12.75" x14ac:dyDescent="0.2">
      <c r="A195" s="25" t="s">
        <v>31</v>
      </c>
      <c r="B195" s="31" t="s">
        <v>258</v>
      </c>
      <c r="C195" s="18">
        <v>232</v>
      </c>
      <c r="D195" s="18" t="s">
        <v>261</v>
      </c>
      <c r="E195" s="19" t="s">
        <v>11</v>
      </c>
      <c r="F195" s="38">
        <v>1</v>
      </c>
      <c r="G195" s="38">
        <v>60</v>
      </c>
      <c r="H195" s="21">
        <f t="shared" si="32"/>
        <v>75</v>
      </c>
      <c r="I195" s="39">
        <f t="shared" si="31"/>
        <v>75</v>
      </c>
    </row>
    <row r="196" spans="1:95" s="16" customFormat="1" ht="12.75" x14ac:dyDescent="0.2">
      <c r="A196" s="25" t="s">
        <v>31</v>
      </c>
      <c r="B196" s="31" t="s">
        <v>260</v>
      </c>
      <c r="C196" s="18">
        <v>233</v>
      </c>
      <c r="D196" s="18" t="s">
        <v>390</v>
      </c>
      <c r="E196" s="19" t="s">
        <v>11</v>
      </c>
      <c r="F196" s="38">
        <v>1</v>
      </c>
      <c r="G196" s="38">
        <v>44</v>
      </c>
      <c r="H196" s="21">
        <f t="shared" si="32"/>
        <v>55</v>
      </c>
      <c r="I196" s="39">
        <f t="shared" si="31"/>
        <v>55</v>
      </c>
    </row>
    <row r="197" spans="1:95" s="16" customFormat="1" ht="12.75" x14ac:dyDescent="0.2">
      <c r="A197" s="25" t="s">
        <v>31</v>
      </c>
      <c r="B197" s="31" t="s">
        <v>262</v>
      </c>
      <c r="C197" s="18">
        <v>234</v>
      </c>
      <c r="D197" s="18" t="s">
        <v>264</v>
      </c>
      <c r="E197" s="19" t="s">
        <v>11</v>
      </c>
      <c r="F197" s="38">
        <v>1</v>
      </c>
      <c r="G197" s="38">
        <v>30</v>
      </c>
      <c r="H197" s="21">
        <f t="shared" si="32"/>
        <v>37.5</v>
      </c>
      <c r="I197" s="39">
        <f t="shared" si="31"/>
        <v>37.5</v>
      </c>
    </row>
    <row r="198" spans="1:95" s="16" customFormat="1" ht="12.75" x14ac:dyDescent="0.2">
      <c r="A198" s="25" t="s">
        <v>1</v>
      </c>
      <c r="B198" s="31" t="s">
        <v>263</v>
      </c>
      <c r="C198" s="18" t="s">
        <v>265</v>
      </c>
      <c r="D198" s="18" t="s">
        <v>267</v>
      </c>
      <c r="E198" s="19" t="s">
        <v>11</v>
      </c>
      <c r="F198" s="38">
        <v>1</v>
      </c>
      <c r="G198" s="38">
        <v>57.7</v>
      </c>
      <c r="H198" s="21">
        <f t="shared" si="32"/>
        <v>72.12</v>
      </c>
      <c r="I198" s="39">
        <f t="shared" si="31"/>
        <v>72.12</v>
      </c>
    </row>
    <row r="199" spans="1:95" s="16" customFormat="1" ht="12.75" x14ac:dyDescent="0.2">
      <c r="A199" s="25" t="s">
        <v>31</v>
      </c>
      <c r="B199" s="31" t="s">
        <v>266</v>
      </c>
      <c r="C199" s="18">
        <v>235</v>
      </c>
      <c r="D199" s="18" t="s">
        <v>391</v>
      </c>
      <c r="E199" s="19" t="s">
        <v>11</v>
      </c>
      <c r="F199" s="38">
        <v>1</v>
      </c>
      <c r="G199" s="38">
        <v>70</v>
      </c>
      <c r="H199" s="21">
        <f t="shared" si="32"/>
        <v>87.5</v>
      </c>
      <c r="I199" s="39">
        <f t="shared" si="31"/>
        <v>87.5</v>
      </c>
    </row>
    <row r="200" spans="1:95" s="16" customFormat="1" ht="12.75" x14ac:dyDescent="0.2">
      <c r="A200" s="25" t="s">
        <v>1</v>
      </c>
      <c r="B200" s="31" t="s">
        <v>268</v>
      </c>
      <c r="C200" s="18" t="s">
        <v>269</v>
      </c>
      <c r="D200" s="18" t="s">
        <v>271</v>
      </c>
      <c r="E200" s="19" t="s">
        <v>11</v>
      </c>
      <c r="F200" s="38">
        <v>1</v>
      </c>
      <c r="G200" s="38">
        <v>67.790000000000006</v>
      </c>
      <c r="H200" s="21">
        <f t="shared" si="32"/>
        <v>84.73</v>
      </c>
      <c r="I200" s="39">
        <f t="shared" si="31"/>
        <v>84.73</v>
      </c>
    </row>
    <row r="201" spans="1:95" s="16" customFormat="1" ht="12.75" x14ac:dyDescent="0.2">
      <c r="A201" s="25" t="s">
        <v>1</v>
      </c>
      <c r="B201" s="31" t="s">
        <v>270</v>
      </c>
      <c r="C201" s="18" t="s">
        <v>272</v>
      </c>
      <c r="D201" s="18" t="s">
        <v>274</v>
      </c>
      <c r="E201" s="19" t="s">
        <v>11</v>
      </c>
      <c r="F201" s="38">
        <v>1</v>
      </c>
      <c r="G201" s="38">
        <v>37.270000000000003</v>
      </c>
      <c r="H201" s="21">
        <f t="shared" si="32"/>
        <v>46.58</v>
      </c>
      <c r="I201" s="39">
        <f t="shared" si="31"/>
        <v>46.58</v>
      </c>
    </row>
    <row r="202" spans="1:95" s="16" customFormat="1" ht="12.75" x14ac:dyDescent="0.2">
      <c r="A202" s="25" t="s">
        <v>1</v>
      </c>
      <c r="B202" s="31" t="s">
        <v>273</v>
      </c>
      <c r="C202" s="18" t="s">
        <v>275</v>
      </c>
      <c r="D202" s="18" t="s">
        <v>277</v>
      </c>
      <c r="E202" s="19" t="s">
        <v>11</v>
      </c>
      <c r="F202" s="38">
        <v>1</v>
      </c>
      <c r="G202" s="38">
        <v>48.12</v>
      </c>
      <c r="H202" s="21">
        <f t="shared" si="32"/>
        <v>60.15</v>
      </c>
      <c r="I202" s="39">
        <f t="shared" si="31"/>
        <v>60.15</v>
      </c>
    </row>
    <row r="203" spans="1:95" s="16" customFormat="1" ht="12.75" x14ac:dyDescent="0.2">
      <c r="B203" s="31"/>
      <c r="C203" s="18"/>
      <c r="D203" s="27" t="s">
        <v>278</v>
      </c>
      <c r="E203" s="28"/>
      <c r="F203" s="45"/>
      <c r="G203" s="38"/>
      <c r="H203" s="43"/>
      <c r="I203" s="39"/>
    </row>
    <row r="204" spans="1:95" s="16" customFormat="1" ht="12.75" x14ac:dyDescent="0.2">
      <c r="A204" s="25" t="s">
        <v>1</v>
      </c>
      <c r="B204" s="31" t="s">
        <v>276</v>
      </c>
      <c r="C204" s="50">
        <v>73664</v>
      </c>
      <c r="D204" s="18" t="s">
        <v>446</v>
      </c>
      <c r="E204" s="19" t="s">
        <v>11</v>
      </c>
      <c r="F204" s="38">
        <v>2</v>
      </c>
      <c r="G204" s="38">
        <v>69.16</v>
      </c>
      <c r="H204" s="21">
        <f t="shared" si="32"/>
        <v>86.45</v>
      </c>
      <c r="I204" s="39">
        <f t="shared" si="31"/>
        <v>172.9</v>
      </c>
    </row>
    <row r="205" spans="1:95" s="16" customFormat="1" ht="12.75" x14ac:dyDescent="0.2">
      <c r="A205" s="25" t="s">
        <v>1</v>
      </c>
      <c r="B205" s="31" t="s">
        <v>279</v>
      </c>
      <c r="C205" s="18" t="s">
        <v>448</v>
      </c>
      <c r="D205" s="18" t="s">
        <v>447</v>
      </c>
      <c r="E205" s="19" t="s">
        <v>11</v>
      </c>
      <c r="F205" s="38">
        <v>4</v>
      </c>
      <c r="G205" s="38">
        <v>73.47</v>
      </c>
      <c r="H205" s="21">
        <f t="shared" si="32"/>
        <v>91.83</v>
      </c>
      <c r="I205" s="39">
        <f t="shared" si="31"/>
        <v>367.32</v>
      </c>
      <c r="CM205" s="25"/>
      <c r="CN205" s="25"/>
      <c r="CO205" s="25"/>
      <c r="CP205" s="25"/>
      <c r="CQ205" s="25"/>
    </row>
    <row r="206" spans="1:95" s="16" customFormat="1" ht="12.75" x14ac:dyDescent="0.2">
      <c r="A206" s="25" t="s">
        <v>1</v>
      </c>
      <c r="B206" s="31" t="s">
        <v>280</v>
      </c>
      <c r="C206" s="18" t="s">
        <v>281</v>
      </c>
      <c r="D206" s="18" t="s">
        <v>283</v>
      </c>
      <c r="E206" s="19" t="s">
        <v>11</v>
      </c>
      <c r="F206" s="38">
        <v>15</v>
      </c>
      <c r="G206" s="38">
        <v>72.989999999999995</v>
      </c>
      <c r="H206" s="21">
        <f t="shared" ref="H206" si="33">TRUNC(G206*(1+$I$3),2)</f>
        <v>91.23</v>
      </c>
      <c r="I206" s="39">
        <f t="shared" ref="I206" si="34">ROUND(H206*F206,2)</f>
        <v>1368.45</v>
      </c>
      <c r="CM206" s="25"/>
      <c r="CN206" s="25"/>
      <c r="CO206" s="25"/>
      <c r="CP206" s="25"/>
      <c r="CQ206" s="25"/>
    </row>
    <row r="207" spans="1:95" s="16" customFormat="1" ht="12.75" x14ac:dyDescent="0.2">
      <c r="A207" s="25" t="s">
        <v>31</v>
      </c>
      <c r="B207" s="31" t="s">
        <v>282</v>
      </c>
      <c r="C207" s="18">
        <v>78</v>
      </c>
      <c r="D207" s="18" t="s">
        <v>285</v>
      </c>
      <c r="E207" s="19" t="s">
        <v>11</v>
      </c>
      <c r="F207" s="38">
        <v>2</v>
      </c>
      <c r="G207" s="38">
        <v>580</v>
      </c>
      <c r="H207" s="21">
        <f t="shared" si="32"/>
        <v>725</v>
      </c>
      <c r="I207" s="39">
        <f t="shared" si="31"/>
        <v>1450</v>
      </c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</row>
    <row r="208" spans="1:95" s="16" customFormat="1" ht="12.75" x14ac:dyDescent="0.2">
      <c r="A208" s="25" t="s">
        <v>1</v>
      </c>
      <c r="B208" s="31" t="s">
        <v>284</v>
      </c>
      <c r="C208" s="18" t="s">
        <v>252</v>
      </c>
      <c r="D208" s="18" t="s">
        <v>254</v>
      </c>
      <c r="E208" s="19" t="s">
        <v>11</v>
      </c>
      <c r="F208" s="38">
        <v>1</v>
      </c>
      <c r="G208" s="38">
        <v>62.69</v>
      </c>
      <c r="H208" s="21">
        <f t="shared" si="32"/>
        <v>78.36</v>
      </c>
      <c r="I208" s="39">
        <f t="shared" si="31"/>
        <v>78.36</v>
      </c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</row>
    <row r="209" spans="1:95" s="16" customFormat="1" ht="12.75" x14ac:dyDescent="0.2">
      <c r="A209" s="25" t="s">
        <v>1</v>
      </c>
      <c r="B209" s="31" t="s">
        <v>286</v>
      </c>
      <c r="C209" s="18">
        <v>72618</v>
      </c>
      <c r="D209" s="18" t="s">
        <v>256</v>
      </c>
      <c r="E209" s="19" t="s">
        <v>11</v>
      </c>
      <c r="F209" s="38">
        <v>1</v>
      </c>
      <c r="G209" s="38">
        <v>8.69</v>
      </c>
      <c r="H209" s="21">
        <f t="shared" si="32"/>
        <v>10.86</v>
      </c>
      <c r="I209" s="39">
        <f t="shared" si="31"/>
        <v>10.86</v>
      </c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</row>
    <row r="210" spans="1:95" s="16" customFormat="1" ht="12.75" x14ac:dyDescent="0.2">
      <c r="B210" s="31"/>
      <c r="C210" s="18"/>
      <c r="D210" s="27" t="s">
        <v>427</v>
      </c>
      <c r="E210" s="28"/>
      <c r="F210" s="38"/>
      <c r="G210" s="38"/>
      <c r="H210" s="43"/>
      <c r="I210" s="39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</row>
    <row r="211" spans="1:95" s="16" customFormat="1" ht="12.75" x14ac:dyDescent="0.2">
      <c r="A211" s="25" t="s">
        <v>1</v>
      </c>
      <c r="B211" s="31" t="s">
        <v>287</v>
      </c>
      <c r="C211" s="18" t="s">
        <v>434</v>
      </c>
      <c r="D211" s="18" t="s">
        <v>428</v>
      </c>
      <c r="E211" s="19" t="s">
        <v>35</v>
      </c>
      <c r="F211" s="38">
        <v>30</v>
      </c>
      <c r="G211" s="51">
        <v>9.99</v>
      </c>
      <c r="H211" s="21">
        <f t="shared" si="32"/>
        <v>12.48</v>
      </c>
      <c r="I211" s="39">
        <f t="shared" si="31"/>
        <v>374.4</v>
      </c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</row>
    <row r="212" spans="1:95" s="16" customFormat="1" ht="12.75" x14ac:dyDescent="0.2">
      <c r="A212" s="25" t="s">
        <v>1</v>
      </c>
      <c r="B212" s="31" t="s">
        <v>288</v>
      </c>
      <c r="C212" s="18" t="s">
        <v>435</v>
      </c>
      <c r="D212" s="18" t="s">
        <v>429</v>
      </c>
      <c r="E212" s="19" t="s">
        <v>35</v>
      </c>
      <c r="F212" s="38">
        <v>120</v>
      </c>
      <c r="G212" s="51">
        <v>12.09</v>
      </c>
      <c r="H212" s="21">
        <f t="shared" ref="H212:H217" si="35">TRUNC(G212*(1+$I$3),2)</f>
        <v>15.11</v>
      </c>
      <c r="I212" s="39">
        <f t="shared" ref="I212:I217" si="36">ROUND(H212*F212,2)</f>
        <v>1813.2</v>
      </c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</row>
    <row r="213" spans="1:95" s="16" customFormat="1" ht="12.75" x14ac:dyDescent="0.2">
      <c r="A213" s="25" t="s">
        <v>1</v>
      </c>
      <c r="B213" s="31" t="s">
        <v>289</v>
      </c>
      <c r="C213" s="18" t="s">
        <v>436</v>
      </c>
      <c r="D213" s="18" t="s">
        <v>430</v>
      </c>
      <c r="E213" s="19" t="s">
        <v>35</v>
      </c>
      <c r="F213" s="38">
        <v>6</v>
      </c>
      <c r="G213" s="51">
        <v>17.850000000000001</v>
      </c>
      <c r="H213" s="21">
        <f t="shared" si="35"/>
        <v>22.31</v>
      </c>
      <c r="I213" s="39">
        <f t="shared" si="36"/>
        <v>133.86000000000001</v>
      </c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</row>
    <row r="214" spans="1:95" s="16" customFormat="1" ht="12.75" x14ac:dyDescent="0.2">
      <c r="A214" s="25" t="s">
        <v>1</v>
      </c>
      <c r="B214" s="31" t="s">
        <v>291</v>
      </c>
      <c r="C214" s="18" t="s">
        <v>437</v>
      </c>
      <c r="D214" s="18" t="s">
        <v>431</v>
      </c>
      <c r="E214" s="19" t="s">
        <v>35</v>
      </c>
      <c r="F214" s="38">
        <v>18</v>
      </c>
      <c r="G214" s="51">
        <v>22.09</v>
      </c>
      <c r="H214" s="21">
        <f t="shared" si="35"/>
        <v>27.61</v>
      </c>
      <c r="I214" s="39">
        <f t="shared" si="36"/>
        <v>496.98</v>
      </c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</row>
    <row r="215" spans="1:95" s="16" customFormat="1" ht="12.75" x14ac:dyDescent="0.2">
      <c r="A215" s="25" t="s">
        <v>1</v>
      </c>
      <c r="B215" s="31" t="s">
        <v>292</v>
      </c>
      <c r="C215" s="18" t="s">
        <v>438</v>
      </c>
      <c r="D215" s="18" t="s">
        <v>432</v>
      </c>
      <c r="E215" s="19" t="s">
        <v>35</v>
      </c>
      <c r="F215" s="38">
        <v>18</v>
      </c>
      <c r="G215" s="51">
        <v>25.25</v>
      </c>
      <c r="H215" s="21">
        <f t="shared" si="35"/>
        <v>31.56</v>
      </c>
      <c r="I215" s="39">
        <f t="shared" si="36"/>
        <v>568.08000000000004</v>
      </c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</row>
    <row r="216" spans="1:95" s="16" customFormat="1" ht="12.75" x14ac:dyDescent="0.2">
      <c r="A216" s="25" t="s">
        <v>1</v>
      </c>
      <c r="B216" s="31" t="s">
        <v>293</v>
      </c>
      <c r="C216" s="18" t="s">
        <v>439</v>
      </c>
      <c r="D216" s="18" t="s">
        <v>433</v>
      </c>
      <c r="E216" s="19" t="s">
        <v>35</v>
      </c>
      <c r="F216" s="38">
        <v>6</v>
      </c>
      <c r="G216" s="51">
        <v>38.71</v>
      </c>
      <c r="H216" s="21">
        <f t="shared" si="35"/>
        <v>48.38</v>
      </c>
      <c r="I216" s="39">
        <f t="shared" si="36"/>
        <v>290.27999999999997</v>
      </c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</row>
    <row r="217" spans="1:95" s="16" customFormat="1" ht="12.75" x14ac:dyDescent="0.2">
      <c r="A217" s="25" t="s">
        <v>1</v>
      </c>
      <c r="B217" s="31" t="s">
        <v>294</v>
      </c>
      <c r="C217" s="18">
        <v>72571</v>
      </c>
      <c r="D217" s="18" t="s">
        <v>440</v>
      </c>
      <c r="E217" s="19" t="s">
        <v>11</v>
      </c>
      <c r="F217" s="38">
        <v>34</v>
      </c>
      <c r="G217" s="51">
        <v>3.85</v>
      </c>
      <c r="H217" s="21">
        <f t="shared" si="35"/>
        <v>4.8099999999999996</v>
      </c>
      <c r="I217" s="39">
        <f t="shared" si="36"/>
        <v>163.54</v>
      </c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</row>
    <row r="218" spans="1:95" s="16" customFormat="1" ht="12.75" x14ac:dyDescent="0.2">
      <c r="A218" s="25" t="s">
        <v>31</v>
      </c>
      <c r="B218" s="31" t="s">
        <v>296</v>
      </c>
      <c r="C218" s="18">
        <v>72573</v>
      </c>
      <c r="D218" s="18" t="s">
        <v>441</v>
      </c>
      <c r="E218" s="19" t="s">
        <v>11</v>
      </c>
      <c r="F218" s="38">
        <v>51</v>
      </c>
      <c r="G218" s="38">
        <v>4.18</v>
      </c>
      <c r="H218" s="21">
        <f t="shared" si="32"/>
        <v>5.22</v>
      </c>
      <c r="I218" s="39">
        <f t="shared" si="31"/>
        <v>266.22000000000003</v>
      </c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</row>
    <row r="219" spans="1:95" s="16" customFormat="1" ht="12.75" x14ac:dyDescent="0.2">
      <c r="A219" s="25" t="s">
        <v>31</v>
      </c>
      <c r="B219" s="31" t="s">
        <v>297</v>
      </c>
      <c r="C219" s="18">
        <v>72581</v>
      </c>
      <c r="D219" s="18" t="s">
        <v>452</v>
      </c>
      <c r="E219" s="19" t="s">
        <v>11</v>
      </c>
      <c r="F219" s="38">
        <v>3</v>
      </c>
      <c r="G219" s="38">
        <v>21.39</v>
      </c>
      <c r="H219" s="21">
        <f t="shared" ref="H219" si="37">TRUNC(G219*(1+$I$3),2)</f>
        <v>26.73</v>
      </c>
      <c r="I219" s="39">
        <f t="shared" ref="I219" si="38">ROUND(H219*F219,2)</f>
        <v>80.19</v>
      </c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</row>
    <row r="220" spans="1:95" s="16" customFormat="1" ht="12.75" x14ac:dyDescent="0.2">
      <c r="A220" s="25" t="s">
        <v>31</v>
      </c>
      <c r="B220" s="31" t="s">
        <v>298</v>
      </c>
      <c r="C220" s="18">
        <v>72642</v>
      </c>
      <c r="D220" s="18" t="s">
        <v>442</v>
      </c>
      <c r="E220" s="19" t="s">
        <v>11</v>
      </c>
      <c r="F220" s="38">
        <v>12</v>
      </c>
      <c r="G220" s="38">
        <v>2.37</v>
      </c>
      <c r="H220" s="21">
        <f t="shared" si="32"/>
        <v>2.96</v>
      </c>
      <c r="I220" s="39">
        <f t="shared" si="31"/>
        <v>35.520000000000003</v>
      </c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</row>
    <row r="221" spans="1:95" s="16" customFormat="1" ht="12.75" x14ac:dyDescent="0.2">
      <c r="A221" s="25" t="s">
        <v>1</v>
      </c>
      <c r="B221" s="31" t="s">
        <v>462</v>
      </c>
      <c r="C221" s="18">
        <v>72644</v>
      </c>
      <c r="D221" s="18" t="s">
        <v>443</v>
      </c>
      <c r="E221" s="19" t="s">
        <v>11</v>
      </c>
      <c r="F221" s="38">
        <v>39</v>
      </c>
      <c r="G221" s="51">
        <v>2.61</v>
      </c>
      <c r="H221" s="21">
        <f t="shared" si="32"/>
        <v>3.26</v>
      </c>
      <c r="I221" s="39">
        <f t="shared" ref="I221:I273" si="39">ROUND(H221*F221,2)</f>
        <v>127.14</v>
      </c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</row>
    <row r="222" spans="1:95" s="16" customFormat="1" ht="12.75" x14ac:dyDescent="0.2">
      <c r="A222" s="25" t="s">
        <v>1</v>
      </c>
      <c r="B222" s="31" t="s">
        <v>463</v>
      </c>
      <c r="C222" s="18">
        <v>72645</v>
      </c>
      <c r="D222" s="18" t="s">
        <v>449</v>
      </c>
      <c r="E222" s="19" t="s">
        <v>11</v>
      </c>
      <c r="F222" s="38">
        <v>1</v>
      </c>
      <c r="G222" s="51">
        <v>3.55</v>
      </c>
      <c r="H222" s="21">
        <f t="shared" si="32"/>
        <v>4.43</v>
      </c>
      <c r="I222" s="39">
        <f t="shared" si="39"/>
        <v>4.43</v>
      </c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</row>
    <row r="223" spans="1:95" s="16" customFormat="1" ht="12.75" x14ac:dyDescent="0.2">
      <c r="A223" s="25" t="s">
        <v>31</v>
      </c>
      <c r="B223" s="31" t="s">
        <v>464</v>
      </c>
      <c r="C223" s="18">
        <v>72646</v>
      </c>
      <c r="D223" s="18" t="s">
        <v>450</v>
      </c>
      <c r="E223" s="19" t="s">
        <v>11</v>
      </c>
      <c r="F223" s="38">
        <v>10</v>
      </c>
      <c r="G223" s="38">
        <v>5.44</v>
      </c>
      <c r="H223" s="21">
        <f t="shared" ref="H223:H228" si="40">TRUNC(G223*(1+$I$3),2)</f>
        <v>6.8</v>
      </c>
      <c r="I223" s="39">
        <f t="shared" si="39"/>
        <v>68</v>
      </c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</row>
    <row r="224" spans="1:95" s="16" customFormat="1" ht="12.75" x14ac:dyDescent="0.2">
      <c r="A224" s="25" t="s">
        <v>31</v>
      </c>
      <c r="B224" s="31" t="s">
        <v>465</v>
      </c>
      <c r="C224" s="18">
        <v>72647</v>
      </c>
      <c r="D224" s="18" t="s">
        <v>451</v>
      </c>
      <c r="E224" s="19" t="s">
        <v>11</v>
      </c>
      <c r="F224" s="38">
        <v>33</v>
      </c>
      <c r="G224" s="38">
        <v>5.83</v>
      </c>
      <c r="H224" s="21">
        <f t="shared" si="40"/>
        <v>7.28</v>
      </c>
      <c r="I224" s="39">
        <f t="shared" si="39"/>
        <v>240.24</v>
      </c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</row>
    <row r="225" spans="1:95" s="16" customFormat="1" ht="12.75" x14ac:dyDescent="0.2">
      <c r="A225" s="25" t="s">
        <v>1</v>
      </c>
      <c r="B225" s="31" t="s">
        <v>466</v>
      </c>
      <c r="C225" s="18">
        <v>72438</v>
      </c>
      <c r="D225" s="18" t="s">
        <v>444</v>
      </c>
      <c r="E225" s="19" t="s">
        <v>11</v>
      </c>
      <c r="F225" s="38">
        <v>1</v>
      </c>
      <c r="G225" s="51">
        <v>4.16</v>
      </c>
      <c r="H225" s="21">
        <f t="shared" si="40"/>
        <v>5.2</v>
      </c>
      <c r="I225" s="39">
        <f t="shared" ref="I225:I230" si="41">ROUND(H225*F225,2)</f>
        <v>5.2</v>
      </c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</row>
    <row r="226" spans="1:95" s="16" customFormat="1" ht="12.75" x14ac:dyDescent="0.2">
      <c r="A226" s="25" t="s">
        <v>31</v>
      </c>
      <c r="B226" s="31" t="s">
        <v>467</v>
      </c>
      <c r="C226" s="18">
        <v>72439</v>
      </c>
      <c r="D226" s="18" t="s">
        <v>445</v>
      </c>
      <c r="E226" s="19" t="s">
        <v>11</v>
      </c>
      <c r="F226" s="38">
        <v>10</v>
      </c>
      <c r="G226" s="38">
        <v>4.5199999999999996</v>
      </c>
      <c r="H226" s="21">
        <f t="shared" si="40"/>
        <v>5.65</v>
      </c>
      <c r="I226" s="39">
        <f t="shared" si="41"/>
        <v>56.5</v>
      </c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</row>
    <row r="227" spans="1:95" s="16" customFormat="1" ht="12.75" x14ac:dyDescent="0.2">
      <c r="A227" s="25" t="s">
        <v>1</v>
      </c>
      <c r="B227" s="31" t="s">
        <v>468</v>
      </c>
      <c r="C227" s="18">
        <v>72440</v>
      </c>
      <c r="D227" s="18" t="s">
        <v>453</v>
      </c>
      <c r="E227" s="19" t="s">
        <v>11</v>
      </c>
      <c r="F227" s="38">
        <v>1</v>
      </c>
      <c r="G227" s="51">
        <v>6.06</v>
      </c>
      <c r="H227" s="21">
        <f t="shared" si="40"/>
        <v>7.57</v>
      </c>
      <c r="I227" s="39">
        <f t="shared" si="41"/>
        <v>7.57</v>
      </c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</row>
    <row r="228" spans="1:95" s="16" customFormat="1" ht="12.75" x14ac:dyDescent="0.2">
      <c r="A228" s="25" t="s">
        <v>1</v>
      </c>
      <c r="B228" s="31" t="s">
        <v>469</v>
      </c>
      <c r="C228" s="18">
        <v>72441</v>
      </c>
      <c r="D228" s="18" t="s">
        <v>454</v>
      </c>
      <c r="E228" s="19" t="s">
        <v>11</v>
      </c>
      <c r="F228" s="38">
        <v>4</v>
      </c>
      <c r="G228" s="51">
        <v>9.98</v>
      </c>
      <c r="H228" s="21">
        <f t="shared" si="40"/>
        <v>12.47</v>
      </c>
      <c r="I228" s="39">
        <f t="shared" si="41"/>
        <v>49.88</v>
      </c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</row>
    <row r="229" spans="1:95" s="16" customFormat="1" ht="12.75" x14ac:dyDescent="0.2">
      <c r="A229" s="25" t="s">
        <v>31</v>
      </c>
      <c r="B229" s="31" t="s">
        <v>470</v>
      </c>
      <c r="C229" s="18">
        <v>72442</v>
      </c>
      <c r="D229" s="18" t="s">
        <v>455</v>
      </c>
      <c r="E229" s="19" t="s">
        <v>11</v>
      </c>
      <c r="F229" s="38">
        <v>7</v>
      </c>
      <c r="G229" s="38">
        <v>11.21</v>
      </c>
      <c r="H229" s="21">
        <f t="shared" ref="H229:H235" si="42">TRUNC(G229*(1+$I$3),2)</f>
        <v>14.01</v>
      </c>
      <c r="I229" s="39">
        <f t="shared" si="41"/>
        <v>98.07</v>
      </c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</row>
    <row r="230" spans="1:95" s="16" customFormat="1" ht="12.75" x14ac:dyDescent="0.2">
      <c r="A230" s="25" t="s">
        <v>31</v>
      </c>
      <c r="B230" s="31" t="s">
        <v>471</v>
      </c>
      <c r="C230" s="18">
        <v>72443</v>
      </c>
      <c r="D230" s="18" t="s">
        <v>456</v>
      </c>
      <c r="E230" s="19" t="s">
        <v>11</v>
      </c>
      <c r="F230" s="38">
        <v>1</v>
      </c>
      <c r="G230" s="38">
        <v>26.64</v>
      </c>
      <c r="H230" s="21">
        <f t="shared" si="42"/>
        <v>33.299999999999997</v>
      </c>
      <c r="I230" s="39">
        <f t="shared" si="41"/>
        <v>33.299999999999997</v>
      </c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</row>
    <row r="231" spans="1:95" s="16" customFormat="1" ht="12.75" x14ac:dyDescent="0.2">
      <c r="A231" s="25" t="s">
        <v>1</v>
      </c>
      <c r="B231" s="31" t="s">
        <v>472</v>
      </c>
      <c r="C231" s="18">
        <v>72788</v>
      </c>
      <c r="D231" s="18" t="s">
        <v>457</v>
      </c>
      <c r="E231" s="19" t="s">
        <v>165</v>
      </c>
      <c r="F231" s="38">
        <v>2</v>
      </c>
      <c r="G231" s="51">
        <v>32.46</v>
      </c>
      <c r="H231" s="21">
        <f t="shared" si="42"/>
        <v>40.57</v>
      </c>
      <c r="I231" s="39">
        <f t="shared" ref="I231:I235" si="43">ROUND(H231*F231,2)</f>
        <v>81.14</v>
      </c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</row>
    <row r="232" spans="1:95" s="16" customFormat="1" ht="12.75" x14ac:dyDescent="0.2">
      <c r="A232" s="25" t="s">
        <v>1</v>
      </c>
      <c r="B232" s="31" t="s">
        <v>473</v>
      </c>
      <c r="C232" s="18">
        <v>72438</v>
      </c>
      <c r="D232" s="18" t="s">
        <v>458</v>
      </c>
      <c r="E232" s="19" t="s">
        <v>11</v>
      </c>
      <c r="F232" s="38">
        <v>3</v>
      </c>
      <c r="G232" s="51">
        <v>14.54</v>
      </c>
      <c r="H232" s="21">
        <f t="shared" si="42"/>
        <v>18.170000000000002</v>
      </c>
      <c r="I232" s="39">
        <f t="shared" si="43"/>
        <v>54.51</v>
      </c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</row>
    <row r="233" spans="1:95" s="16" customFormat="1" ht="12.75" x14ac:dyDescent="0.2">
      <c r="A233" s="25" t="s">
        <v>31</v>
      </c>
      <c r="B233" s="31" t="s">
        <v>474</v>
      </c>
      <c r="C233" s="18"/>
      <c r="D233" s="18" t="s">
        <v>459</v>
      </c>
      <c r="E233" s="19" t="s">
        <v>11</v>
      </c>
      <c r="F233" s="38">
        <v>8</v>
      </c>
      <c r="G233" s="38">
        <v>6</v>
      </c>
      <c r="H233" s="21">
        <f t="shared" si="42"/>
        <v>7.5</v>
      </c>
      <c r="I233" s="39">
        <f t="shared" si="43"/>
        <v>60</v>
      </c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</row>
    <row r="234" spans="1:95" s="16" customFormat="1" ht="12.75" x14ac:dyDescent="0.2">
      <c r="A234" s="25" t="s">
        <v>1</v>
      </c>
      <c r="B234" s="31" t="s">
        <v>475</v>
      </c>
      <c r="C234" s="18"/>
      <c r="D234" s="18" t="s">
        <v>461</v>
      </c>
      <c r="E234" s="19" t="s">
        <v>11</v>
      </c>
      <c r="F234" s="38">
        <v>9</v>
      </c>
      <c r="G234" s="51">
        <v>5</v>
      </c>
      <c r="H234" s="21">
        <f t="shared" si="42"/>
        <v>6.25</v>
      </c>
      <c r="I234" s="39">
        <f t="shared" si="43"/>
        <v>56.25</v>
      </c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</row>
    <row r="235" spans="1:95" s="16" customFormat="1" ht="12.75" x14ac:dyDescent="0.2">
      <c r="A235" s="25" t="s">
        <v>1</v>
      </c>
      <c r="B235" s="31" t="s">
        <v>476</v>
      </c>
      <c r="C235" s="18"/>
      <c r="D235" s="18" t="s">
        <v>460</v>
      </c>
      <c r="E235" s="19" t="s">
        <v>11</v>
      </c>
      <c r="F235" s="38">
        <v>7</v>
      </c>
      <c r="G235" s="51">
        <v>8</v>
      </c>
      <c r="H235" s="21">
        <f t="shared" si="42"/>
        <v>10</v>
      </c>
      <c r="I235" s="39">
        <f t="shared" si="43"/>
        <v>70</v>
      </c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</row>
    <row r="236" spans="1:95" s="16" customFormat="1" ht="12.75" x14ac:dyDescent="0.2">
      <c r="B236" s="31"/>
      <c r="C236" s="18"/>
      <c r="D236" s="27" t="s">
        <v>426</v>
      </c>
      <c r="E236" s="28"/>
      <c r="F236" s="38"/>
      <c r="G236" s="38"/>
      <c r="H236" s="43"/>
      <c r="I236" s="39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</row>
    <row r="237" spans="1:95" s="16" customFormat="1" ht="12.75" x14ac:dyDescent="0.2">
      <c r="A237" s="25" t="s">
        <v>1</v>
      </c>
      <c r="B237" s="31" t="s">
        <v>477</v>
      </c>
      <c r="C237" s="18" t="s">
        <v>498</v>
      </c>
      <c r="D237" s="18" t="s">
        <v>495</v>
      </c>
      <c r="E237" s="19" t="s">
        <v>35</v>
      </c>
      <c r="F237" s="38">
        <v>156</v>
      </c>
      <c r="G237" s="51">
        <v>31.62</v>
      </c>
      <c r="H237" s="21">
        <f t="shared" ref="H237:H252" si="44">TRUNC(G237*(1+$I$3),2)</f>
        <v>39.520000000000003</v>
      </c>
      <c r="I237" s="39">
        <f t="shared" ref="I237:I252" si="45">ROUND(H237*F237,2)</f>
        <v>6165.12</v>
      </c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</row>
    <row r="238" spans="1:95" s="16" customFormat="1" ht="12.75" x14ac:dyDescent="0.2">
      <c r="A238" s="25" t="s">
        <v>1</v>
      </c>
      <c r="B238" s="31" t="s">
        <v>478</v>
      </c>
      <c r="C238" s="18" t="s">
        <v>500</v>
      </c>
      <c r="D238" s="18" t="s">
        <v>496</v>
      </c>
      <c r="E238" s="19" t="s">
        <v>35</v>
      </c>
      <c r="F238" s="38">
        <v>66</v>
      </c>
      <c r="G238" s="51">
        <v>21.63</v>
      </c>
      <c r="H238" s="21">
        <f t="shared" si="44"/>
        <v>27.03</v>
      </c>
      <c r="I238" s="39">
        <f t="shared" si="45"/>
        <v>1783.98</v>
      </c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</row>
    <row r="239" spans="1:95" s="16" customFormat="1" ht="12.75" x14ac:dyDescent="0.2">
      <c r="A239" s="25" t="s">
        <v>1</v>
      </c>
      <c r="B239" s="31" t="s">
        <v>479</v>
      </c>
      <c r="C239" s="18" t="s">
        <v>499</v>
      </c>
      <c r="D239" s="18" t="s">
        <v>497</v>
      </c>
      <c r="E239" s="19" t="s">
        <v>35</v>
      </c>
      <c r="F239" s="38">
        <v>24</v>
      </c>
      <c r="G239" s="51">
        <v>15.98</v>
      </c>
      <c r="H239" s="21">
        <f t="shared" si="44"/>
        <v>19.97</v>
      </c>
      <c r="I239" s="39">
        <f t="shared" si="45"/>
        <v>479.28</v>
      </c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</row>
    <row r="240" spans="1:95" s="16" customFormat="1" ht="12.75" x14ac:dyDescent="0.2">
      <c r="A240" s="25" t="s">
        <v>1</v>
      </c>
      <c r="B240" s="31" t="s">
        <v>480</v>
      </c>
      <c r="C240" s="18">
        <v>40777</v>
      </c>
      <c r="D240" s="18" t="s">
        <v>290</v>
      </c>
      <c r="E240" s="19" t="s">
        <v>11</v>
      </c>
      <c r="F240" s="38">
        <v>19</v>
      </c>
      <c r="G240" s="51">
        <v>28.32</v>
      </c>
      <c r="H240" s="21">
        <v>35.479999999999997</v>
      </c>
      <c r="I240" s="39">
        <v>674.12</v>
      </c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</row>
    <row r="241" spans="1:95" s="16" customFormat="1" ht="12.75" x14ac:dyDescent="0.2">
      <c r="A241" s="25" t="s">
        <v>1</v>
      </c>
      <c r="B241" s="31" t="s">
        <v>481</v>
      </c>
      <c r="C241" s="18">
        <v>72557</v>
      </c>
      <c r="D241" s="18" t="s">
        <v>501</v>
      </c>
      <c r="E241" s="19" t="s">
        <v>35</v>
      </c>
      <c r="F241" s="38">
        <v>6</v>
      </c>
      <c r="G241" s="51">
        <v>15.01</v>
      </c>
      <c r="H241" s="21">
        <f t="shared" si="44"/>
        <v>18.760000000000002</v>
      </c>
      <c r="I241" s="39">
        <f t="shared" si="45"/>
        <v>112.56</v>
      </c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</row>
    <row r="242" spans="1:95" s="16" customFormat="1" ht="12.75" x14ac:dyDescent="0.2">
      <c r="A242" s="25" t="s">
        <v>1</v>
      </c>
      <c r="B242" s="31" t="s">
        <v>482</v>
      </c>
      <c r="C242" s="18">
        <v>72561</v>
      </c>
      <c r="D242" s="18" t="s">
        <v>502</v>
      </c>
      <c r="E242" s="19" t="s">
        <v>35</v>
      </c>
      <c r="F242" s="38">
        <v>13</v>
      </c>
      <c r="G242" s="51">
        <v>7.92</v>
      </c>
      <c r="H242" s="21">
        <f t="shared" si="44"/>
        <v>9.9</v>
      </c>
      <c r="I242" s="39">
        <f t="shared" si="45"/>
        <v>128.69999999999999</v>
      </c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</row>
    <row r="243" spans="1:95" s="16" customFormat="1" ht="12.75" x14ac:dyDescent="0.2">
      <c r="A243" s="25" t="s">
        <v>1</v>
      </c>
      <c r="B243" s="31" t="s">
        <v>483</v>
      </c>
      <c r="C243" s="18">
        <v>72559</v>
      </c>
      <c r="D243" s="18" t="s">
        <v>503</v>
      </c>
      <c r="E243" s="19" t="s">
        <v>11</v>
      </c>
      <c r="F243" s="38">
        <v>4</v>
      </c>
      <c r="G243" s="51">
        <v>6.5</v>
      </c>
      <c r="H243" s="21">
        <f t="shared" si="44"/>
        <v>8.1199999999999992</v>
      </c>
      <c r="I243" s="39">
        <f t="shared" si="45"/>
        <v>32.479999999999997</v>
      </c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</row>
    <row r="244" spans="1:95" s="16" customFormat="1" ht="12.75" x14ac:dyDescent="0.2">
      <c r="A244" s="25" t="s">
        <v>31</v>
      </c>
      <c r="B244" s="31" t="s">
        <v>484</v>
      </c>
      <c r="C244" s="18">
        <v>72556</v>
      </c>
      <c r="D244" s="18" t="s">
        <v>504</v>
      </c>
      <c r="E244" s="19" t="s">
        <v>11</v>
      </c>
      <c r="F244" s="38">
        <v>11</v>
      </c>
      <c r="G244" s="38">
        <v>15.4</v>
      </c>
      <c r="H244" s="21">
        <f t="shared" si="44"/>
        <v>19.25</v>
      </c>
      <c r="I244" s="39">
        <f t="shared" si="45"/>
        <v>211.75</v>
      </c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</row>
    <row r="245" spans="1:95" s="16" customFormat="1" ht="12.75" x14ac:dyDescent="0.2">
      <c r="A245" s="25" t="s">
        <v>31</v>
      </c>
      <c r="B245" s="31" t="s">
        <v>485</v>
      </c>
      <c r="C245" s="18">
        <v>72560</v>
      </c>
      <c r="D245" s="18" t="s">
        <v>505</v>
      </c>
      <c r="E245" s="19" t="s">
        <v>11</v>
      </c>
      <c r="F245" s="38">
        <v>9</v>
      </c>
      <c r="G245" s="38">
        <v>7.48</v>
      </c>
      <c r="H245" s="21">
        <f t="shared" si="44"/>
        <v>9.35</v>
      </c>
      <c r="I245" s="39">
        <f t="shared" si="45"/>
        <v>84.15</v>
      </c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</row>
    <row r="246" spans="1:95" s="16" customFormat="1" ht="12.75" x14ac:dyDescent="0.2">
      <c r="A246" s="25" t="s">
        <v>31</v>
      </c>
      <c r="B246" s="31" t="s">
        <v>486</v>
      </c>
      <c r="C246" s="18">
        <v>72558</v>
      </c>
      <c r="D246" s="18" t="s">
        <v>506</v>
      </c>
      <c r="E246" s="19" t="s">
        <v>11</v>
      </c>
      <c r="F246" s="38">
        <v>18</v>
      </c>
      <c r="G246" s="38">
        <v>6.32</v>
      </c>
      <c r="H246" s="21">
        <f t="shared" si="44"/>
        <v>7.9</v>
      </c>
      <c r="I246" s="39">
        <f t="shared" si="45"/>
        <v>142.19999999999999</v>
      </c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</row>
    <row r="247" spans="1:95" s="16" customFormat="1" ht="12.75" x14ac:dyDescent="0.2">
      <c r="A247" s="25" t="s">
        <v>1</v>
      </c>
      <c r="B247" s="31" t="s">
        <v>487</v>
      </c>
      <c r="C247" s="18">
        <v>72603</v>
      </c>
      <c r="D247" s="18" t="s">
        <v>507</v>
      </c>
      <c r="E247" s="19" t="s">
        <v>11</v>
      </c>
      <c r="F247" s="38">
        <v>9</v>
      </c>
      <c r="G247" s="51">
        <v>22.83</v>
      </c>
      <c r="H247" s="21">
        <f t="shared" si="44"/>
        <v>28.53</v>
      </c>
      <c r="I247" s="39">
        <f t="shared" si="45"/>
        <v>256.77</v>
      </c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</row>
    <row r="248" spans="1:95" s="16" customFormat="1" ht="12.75" x14ac:dyDescent="0.2">
      <c r="A248" s="25" t="s">
        <v>1</v>
      </c>
      <c r="B248" s="31" t="s">
        <v>488</v>
      </c>
      <c r="C248" s="18">
        <v>72631</v>
      </c>
      <c r="D248" s="18" t="s">
        <v>508</v>
      </c>
      <c r="E248" s="19" t="s">
        <v>11</v>
      </c>
      <c r="F248" s="38">
        <v>1</v>
      </c>
      <c r="G248" s="51">
        <v>7.32</v>
      </c>
      <c r="H248" s="21">
        <f t="shared" si="44"/>
        <v>9.15</v>
      </c>
      <c r="I248" s="39">
        <f t="shared" si="45"/>
        <v>9.15</v>
      </c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</row>
    <row r="249" spans="1:95" s="16" customFormat="1" ht="12.75" x14ac:dyDescent="0.2">
      <c r="A249" s="25" t="s">
        <v>31</v>
      </c>
      <c r="B249" s="31" t="s">
        <v>489</v>
      </c>
      <c r="C249" s="18">
        <v>72630</v>
      </c>
      <c r="D249" s="18" t="s">
        <v>509</v>
      </c>
      <c r="E249" s="19" t="s">
        <v>11</v>
      </c>
      <c r="F249" s="38">
        <v>11</v>
      </c>
      <c r="G249" s="38">
        <v>5.0599999999999996</v>
      </c>
      <c r="H249" s="21">
        <f t="shared" si="44"/>
        <v>6.32</v>
      </c>
      <c r="I249" s="39">
        <f t="shared" si="45"/>
        <v>69.52</v>
      </c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</row>
    <row r="250" spans="1:95" s="16" customFormat="1" ht="12.75" x14ac:dyDescent="0.2">
      <c r="A250" s="25" t="s">
        <v>31</v>
      </c>
      <c r="B250" s="31" t="s">
        <v>490</v>
      </c>
      <c r="C250" s="18">
        <v>72461</v>
      </c>
      <c r="D250" s="18" t="s">
        <v>510</v>
      </c>
      <c r="E250" s="19" t="s">
        <v>11</v>
      </c>
      <c r="F250" s="38">
        <v>3</v>
      </c>
      <c r="G250" s="38">
        <v>21.99</v>
      </c>
      <c r="H250" s="21">
        <f t="shared" si="44"/>
        <v>27.48</v>
      </c>
      <c r="I250" s="39">
        <f t="shared" si="45"/>
        <v>82.44</v>
      </c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</row>
    <row r="251" spans="1:95" s="16" customFormat="1" ht="12.75" x14ac:dyDescent="0.2">
      <c r="A251" s="25" t="s">
        <v>1</v>
      </c>
      <c r="B251" s="31" t="s">
        <v>491</v>
      </c>
      <c r="C251" s="18">
        <v>72463</v>
      </c>
      <c r="D251" s="18" t="s">
        <v>511</v>
      </c>
      <c r="E251" s="19" t="s">
        <v>11</v>
      </c>
      <c r="F251" s="38">
        <v>12</v>
      </c>
      <c r="G251" s="51">
        <v>10.53</v>
      </c>
      <c r="H251" s="21">
        <f t="shared" si="44"/>
        <v>13.16</v>
      </c>
      <c r="I251" s="39">
        <f t="shared" si="45"/>
        <v>157.91999999999999</v>
      </c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</row>
    <row r="252" spans="1:95" s="16" customFormat="1" ht="12.75" x14ac:dyDescent="0.2">
      <c r="A252" s="25" t="s">
        <v>31</v>
      </c>
      <c r="B252" s="31" t="s">
        <v>492</v>
      </c>
      <c r="C252" s="18">
        <v>72684</v>
      </c>
      <c r="D252" s="18" t="s">
        <v>512</v>
      </c>
      <c r="E252" s="19" t="s">
        <v>11</v>
      </c>
      <c r="F252" s="38">
        <v>2</v>
      </c>
      <c r="G252" s="38">
        <v>14.25</v>
      </c>
      <c r="H252" s="21">
        <f t="shared" si="44"/>
        <v>17.809999999999999</v>
      </c>
      <c r="I252" s="39">
        <f t="shared" si="45"/>
        <v>35.619999999999997</v>
      </c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</row>
    <row r="253" spans="1:95" s="16" customFormat="1" ht="12.75" x14ac:dyDescent="0.2">
      <c r="A253" s="25" t="s">
        <v>1</v>
      </c>
      <c r="B253" s="31" t="s">
        <v>493</v>
      </c>
      <c r="C253" s="18" t="s">
        <v>295</v>
      </c>
      <c r="D253" s="18" t="s">
        <v>392</v>
      </c>
      <c r="E253" s="19" t="s">
        <v>11</v>
      </c>
      <c r="F253" s="38">
        <v>21</v>
      </c>
      <c r="G253" s="38">
        <v>99.27</v>
      </c>
      <c r="H253" s="21">
        <f t="shared" si="32"/>
        <v>124.08</v>
      </c>
      <c r="I253" s="39">
        <f t="shared" si="39"/>
        <v>2605.6799999999998</v>
      </c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</row>
    <row r="254" spans="1:95" s="16" customFormat="1" ht="12.75" x14ac:dyDescent="0.2">
      <c r="A254" s="25"/>
      <c r="B254" s="31" t="s">
        <v>494</v>
      </c>
      <c r="C254" s="18"/>
      <c r="D254" s="18" t="s">
        <v>513</v>
      </c>
      <c r="E254" s="19" t="s">
        <v>11</v>
      </c>
      <c r="F254" s="38">
        <v>20</v>
      </c>
      <c r="G254" s="38">
        <v>22</v>
      </c>
      <c r="H254" s="21">
        <f t="shared" ref="H254:H255" si="46">TRUNC(G254*(1+$I$3),2)</f>
        <v>27.5</v>
      </c>
      <c r="I254" s="39">
        <f t="shared" ref="I254:I255" si="47">ROUND(H254*F254,2)</f>
        <v>550</v>
      </c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</row>
    <row r="255" spans="1:95" s="16" customFormat="1" ht="12.75" x14ac:dyDescent="0.2">
      <c r="A255" s="25" t="s">
        <v>1</v>
      </c>
      <c r="B255" s="31" t="s">
        <v>555</v>
      </c>
      <c r="C255" s="18" t="s">
        <v>553</v>
      </c>
      <c r="D255" s="18" t="s">
        <v>552</v>
      </c>
      <c r="E255" s="19" t="s">
        <v>11</v>
      </c>
      <c r="F255" s="38">
        <v>1</v>
      </c>
      <c r="G255" s="38">
        <v>973.3</v>
      </c>
      <c r="H255" s="21">
        <f t="shared" si="46"/>
        <v>1216.6199999999999</v>
      </c>
      <c r="I255" s="39">
        <f t="shared" si="47"/>
        <v>1216.6199999999999</v>
      </c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</row>
    <row r="256" spans="1:95" s="16" customFormat="1" ht="12.75" x14ac:dyDescent="0.2">
      <c r="A256" s="25"/>
      <c r="B256" s="31" t="s">
        <v>556</v>
      </c>
      <c r="C256" s="18"/>
      <c r="D256" s="18" t="s">
        <v>554</v>
      </c>
      <c r="E256" s="19" t="s">
        <v>11</v>
      </c>
      <c r="F256" s="38">
        <v>1</v>
      </c>
      <c r="G256" s="38">
        <v>973.3</v>
      </c>
      <c r="H256" s="21">
        <f t="shared" ref="H256" si="48">TRUNC(G256*(1+$I$3),2)</f>
        <v>1216.6199999999999</v>
      </c>
      <c r="I256" s="39">
        <f t="shared" ref="I256" si="49">ROUND(H256*F256,2)</f>
        <v>1216.6199999999999</v>
      </c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</row>
    <row r="257" spans="1:95" s="16" customFormat="1" ht="12.75" x14ac:dyDescent="0.2">
      <c r="B257" s="32">
        <v>11</v>
      </c>
      <c r="C257" s="18"/>
      <c r="D257" s="23" t="s">
        <v>299</v>
      </c>
      <c r="E257" s="19"/>
      <c r="F257" s="38"/>
      <c r="G257" s="38"/>
      <c r="H257" s="43"/>
      <c r="I257" s="39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</row>
    <row r="258" spans="1:95" s="16" customFormat="1" ht="12.75" x14ac:dyDescent="0.2">
      <c r="A258" s="25" t="s">
        <v>31</v>
      </c>
      <c r="B258" s="31" t="s">
        <v>300</v>
      </c>
      <c r="C258" s="18">
        <v>119</v>
      </c>
      <c r="D258" s="18" t="s">
        <v>301</v>
      </c>
      <c r="E258" s="19" t="s">
        <v>35</v>
      </c>
      <c r="F258" s="38">
        <v>30</v>
      </c>
      <c r="G258" s="38">
        <v>18</v>
      </c>
      <c r="H258" s="21">
        <f t="shared" si="32"/>
        <v>22.5</v>
      </c>
      <c r="I258" s="39">
        <f t="shared" si="39"/>
        <v>675</v>
      </c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</row>
    <row r="259" spans="1:95" s="16" customFormat="1" ht="12.75" x14ac:dyDescent="0.2">
      <c r="A259" s="25" t="s">
        <v>1</v>
      </c>
      <c r="B259" s="31" t="s">
        <v>303</v>
      </c>
      <c r="C259" s="18" t="s">
        <v>302</v>
      </c>
      <c r="D259" s="18" t="s">
        <v>304</v>
      </c>
      <c r="E259" s="19" t="s">
        <v>11</v>
      </c>
      <c r="F259" s="38">
        <v>1</v>
      </c>
      <c r="G259" s="38">
        <v>43.23</v>
      </c>
      <c r="H259" s="21">
        <f t="shared" si="32"/>
        <v>54.03</v>
      </c>
      <c r="I259" s="39">
        <f t="shared" si="39"/>
        <v>54.03</v>
      </c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</row>
    <row r="260" spans="1:95" s="16" customFormat="1" ht="12.75" x14ac:dyDescent="0.2">
      <c r="A260" s="25" t="s">
        <v>31</v>
      </c>
      <c r="B260" s="31" t="s">
        <v>305</v>
      </c>
      <c r="C260" s="18">
        <v>121</v>
      </c>
      <c r="D260" s="18" t="s">
        <v>306</v>
      </c>
      <c r="E260" s="19" t="s">
        <v>11</v>
      </c>
      <c r="F260" s="38">
        <v>10</v>
      </c>
      <c r="G260" s="38">
        <v>32</v>
      </c>
      <c r="H260" s="21">
        <f t="shared" si="32"/>
        <v>40</v>
      </c>
      <c r="I260" s="39">
        <f t="shared" si="39"/>
        <v>400</v>
      </c>
    </row>
    <row r="261" spans="1:95" s="16" customFormat="1" ht="12.75" x14ac:dyDescent="0.2">
      <c r="A261" s="25" t="s">
        <v>31</v>
      </c>
      <c r="B261" s="31" t="s">
        <v>307</v>
      </c>
      <c r="C261" s="18">
        <v>123</v>
      </c>
      <c r="D261" s="18" t="s">
        <v>308</v>
      </c>
      <c r="E261" s="19" t="s">
        <v>11</v>
      </c>
      <c r="F261" s="38">
        <v>2</v>
      </c>
      <c r="G261" s="38">
        <v>60</v>
      </c>
      <c r="H261" s="21">
        <f t="shared" si="32"/>
        <v>75</v>
      </c>
      <c r="I261" s="39">
        <f t="shared" si="39"/>
        <v>150</v>
      </c>
    </row>
    <row r="262" spans="1:95" s="16" customFormat="1" ht="12.75" x14ac:dyDescent="0.2">
      <c r="B262" s="32">
        <v>12</v>
      </c>
      <c r="C262" s="18"/>
      <c r="D262" s="23" t="s">
        <v>309</v>
      </c>
      <c r="E262" s="19"/>
      <c r="F262" s="38"/>
      <c r="G262" s="38"/>
      <c r="H262" s="43"/>
      <c r="I262" s="39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</row>
    <row r="263" spans="1:95" s="16" customFormat="1" ht="12.75" x14ac:dyDescent="0.2">
      <c r="A263" s="25" t="s">
        <v>31</v>
      </c>
      <c r="B263" s="31" t="s">
        <v>310</v>
      </c>
      <c r="C263" s="18">
        <v>243</v>
      </c>
      <c r="D263" s="18" t="s">
        <v>393</v>
      </c>
      <c r="E263" s="19" t="s">
        <v>11</v>
      </c>
      <c r="F263" s="38">
        <v>1</v>
      </c>
      <c r="G263" s="38">
        <v>900</v>
      </c>
      <c r="H263" s="21">
        <f t="shared" si="32"/>
        <v>1125</v>
      </c>
      <c r="I263" s="39">
        <f t="shared" si="39"/>
        <v>1125</v>
      </c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</row>
    <row r="264" spans="1:95" s="16" customFormat="1" ht="12.75" x14ac:dyDescent="0.2">
      <c r="A264" s="25" t="s">
        <v>31</v>
      </c>
      <c r="B264" s="31" t="s">
        <v>311</v>
      </c>
      <c r="C264" s="18">
        <v>240</v>
      </c>
      <c r="D264" s="18" t="s">
        <v>394</v>
      </c>
      <c r="E264" s="19" t="s">
        <v>11</v>
      </c>
      <c r="F264" s="38">
        <v>2</v>
      </c>
      <c r="G264" s="38">
        <v>115</v>
      </c>
      <c r="H264" s="21">
        <f t="shared" si="32"/>
        <v>143.75</v>
      </c>
      <c r="I264" s="39">
        <f t="shared" si="39"/>
        <v>287.5</v>
      </c>
    </row>
    <row r="265" spans="1:95" s="16" customFormat="1" ht="12.75" x14ac:dyDescent="0.2">
      <c r="A265" s="25" t="s">
        <v>31</v>
      </c>
      <c r="B265" s="31" t="s">
        <v>312</v>
      </c>
      <c r="C265" s="18">
        <v>241</v>
      </c>
      <c r="D265" s="18" t="s">
        <v>395</v>
      </c>
      <c r="E265" s="19" t="s">
        <v>11</v>
      </c>
      <c r="F265" s="38">
        <v>3</v>
      </c>
      <c r="G265" s="38">
        <v>260</v>
      </c>
      <c r="H265" s="21">
        <f t="shared" si="32"/>
        <v>325</v>
      </c>
      <c r="I265" s="39">
        <f t="shared" si="39"/>
        <v>975</v>
      </c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</row>
    <row r="266" spans="1:95" s="16" customFormat="1" ht="12.75" x14ac:dyDescent="0.2">
      <c r="A266" s="25" t="s">
        <v>31</v>
      </c>
      <c r="B266" s="31" t="s">
        <v>313</v>
      </c>
      <c r="C266" s="18">
        <v>242</v>
      </c>
      <c r="D266" s="18" t="s">
        <v>396</v>
      </c>
      <c r="E266" s="19" t="s">
        <v>11</v>
      </c>
      <c r="F266" s="38">
        <v>1</v>
      </c>
      <c r="G266" s="38">
        <v>700</v>
      </c>
      <c r="H266" s="21">
        <f t="shared" si="32"/>
        <v>875</v>
      </c>
      <c r="I266" s="39">
        <f t="shared" si="39"/>
        <v>875</v>
      </c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</row>
    <row r="267" spans="1:95" s="16" customFormat="1" ht="12.75" x14ac:dyDescent="0.2">
      <c r="A267" s="25" t="s">
        <v>31</v>
      </c>
      <c r="B267" s="31" t="s">
        <v>314</v>
      </c>
      <c r="C267" s="18">
        <v>244</v>
      </c>
      <c r="D267" s="18" t="s">
        <v>400</v>
      </c>
      <c r="E267" s="19" t="s">
        <v>11</v>
      </c>
      <c r="F267" s="38">
        <v>20</v>
      </c>
      <c r="G267" s="38">
        <v>42</v>
      </c>
      <c r="H267" s="21">
        <f t="shared" si="32"/>
        <v>52.5</v>
      </c>
      <c r="I267" s="39">
        <f t="shared" si="39"/>
        <v>1050</v>
      </c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</row>
    <row r="268" spans="1:95" s="16" customFormat="1" ht="12.75" x14ac:dyDescent="0.2">
      <c r="A268" s="25" t="s">
        <v>31</v>
      </c>
      <c r="B268" s="31" t="s">
        <v>315</v>
      </c>
      <c r="C268" s="18">
        <v>245</v>
      </c>
      <c r="D268" s="18" t="s">
        <v>401</v>
      </c>
      <c r="E268" s="19" t="s">
        <v>11</v>
      </c>
      <c r="F268" s="38">
        <v>4</v>
      </c>
      <c r="G268" s="38">
        <v>38</v>
      </c>
      <c r="H268" s="21">
        <f t="shared" si="32"/>
        <v>47.5</v>
      </c>
      <c r="I268" s="39">
        <f t="shared" si="39"/>
        <v>190</v>
      </c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</row>
    <row r="269" spans="1:95" s="16" customFormat="1" ht="12.75" x14ac:dyDescent="0.2">
      <c r="B269" s="32">
        <v>13</v>
      </c>
      <c r="C269" s="18"/>
      <c r="D269" s="23" t="s">
        <v>316</v>
      </c>
      <c r="E269" s="19"/>
      <c r="F269" s="38"/>
      <c r="G269" s="38"/>
      <c r="H269" s="43"/>
      <c r="I269" s="39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</row>
    <row r="270" spans="1:95" s="16" customFormat="1" ht="12.75" x14ac:dyDescent="0.2">
      <c r="A270" s="25" t="s">
        <v>31</v>
      </c>
      <c r="B270" s="31" t="s">
        <v>317</v>
      </c>
      <c r="C270" s="18">
        <v>89</v>
      </c>
      <c r="D270" s="18" t="s">
        <v>318</v>
      </c>
      <c r="E270" s="19" t="s">
        <v>11</v>
      </c>
      <c r="F270" s="38">
        <v>1</v>
      </c>
      <c r="G270" s="38">
        <v>800</v>
      </c>
      <c r="H270" s="21">
        <f t="shared" si="32"/>
        <v>1000</v>
      </c>
      <c r="I270" s="39">
        <f t="shared" si="39"/>
        <v>1000</v>
      </c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</row>
    <row r="271" spans="1:95" s="16" customFormat="1" ht="12.75" x14ac:dyDescent="0.2">
      <c r="A271" s="25" t="s">
        <v>31</v>
      </c>
      <c r="B271" s="31" t="s">
        <v>319</v>
      </c>
      <c r="C271" s="18">
        <v>90</v>
      </c>
      <c r="D271" s="18" t="s">
        <v>320</v>
      </c>
      <c r="E271" s="19" t="s">
        <v>11</v>
      </c>
      <c r="F271" s="38">
        <v>1</v>
      </c>
      <c r="G271" s="38">
        <v>200</v>
      </c>
      <c r="H271" s="21">
        <f t="shared" si="32"/>
        <v>250</v>
      </c>
      <c r="I271" s="39">
        <f t="shared" si="39"/>
        <v>250</v>
      </c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</row>
    <row r="272" spans="1:95" s="16" customFormat="1" ht="12.75" x14ac:dyDescent="0.2">
      <c r="A272" s="25" t="s">
        <v>1</v>
      </c>
      <c r="B272" s="31" t="s">
        <v>321</v>
      </c>
      <c r="C272" s="18">
        <v>9537</v>
      </c>
      <c r="D272" s="18" t="s">
        <v>322</v>
      </c>
      <c r="E272" s="19" t="s">
        <v>399</v>
      </c>
      <c r="F272" s="38">
        <v>309.25</v>
      </c>
      <c r="G272" s="38">
        <v>1.19</v>
      </c>
      <c r="H272" s="21">
        <f t="shared" ref="H272:H273" si="50">TRUNC(G272*(1+$I$3),2)</f>
        <v>1.48</v>
      </c>
      <c r="I272" s="39">
        <f t="shared" si="39"/>
        <v>457.69</v>
      </c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</row>
    <row r="273" spans="1:95" s="16" customFormat="1" ht="12.75" x14ac:dyDescent="0.2">
      <c r="A273" s="25" t="s">
        <v>1</v>
      </c>
      <c r="B273" s="53" t="s">
        <v>324</v>
      </c>
      <c r="C273" s="54" t="s">
        <v>323</v>
      </c>
      <c r="D273" s="54" t="s">
        <v>325</v>
      </c>
      <c r="E273" s="55" t="s">
        <v>403</v>
      </c>
      <c r="F273" s="56">
        <v>39.58</v>
      </c>
      <c r="G273" s="56">
        <f>5+0.9</f>
        <v>5.9</v>
      </c>
      <c r="H273" s="57">
        <f t="shared" si="50"/>
        <v>7.37</v>
      </c>
      <c r="I273" s="58">
        <f t="shared" si="39"/>
        <v>291.7</v>
      </c>
      <c r="J273" s="52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</row>
    <row r="274" spans="1:95" s="16" customFormat="1" ht="12.75" x14ac:dyDescent="0.2">
      <c r="A274" s="25"/>
      <c r="B274" s="60" t="s">
        <v>557</v>
      </c>
      <c r="C274" s="61"/>
      <c r="D274" s="61"/>
      <c r="E274" s="61"/>
      <c r="F274" s="61"/>
      <c r="G274" s="61"/>
      <c r="H274" s="61"/>
      <c r="I274" s="59">
        <f>SUM(I12:I273)</f>
        <v>478133.54999999993</v>
      </c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</row>
    <row r="275" spans="1:95" s="16" customFormat="1" ht="12.75" x14ac:dyDescent="0.2">
      <c r="A275" s="25"/>
      <c r="B275" s="25"/>
      <c r="C275" s="25"/>
      <c r="D275" s="25"/>
      <c r="E275" s="29"/>
      <c r="F275" s="29"/>
      <c r="G275" s="29"/>
      <c r="I275" s="30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</row>
    <row r="276" spans="1:95" s="16" customFormat="1" x14ac:dyDescent="0.2">
      <c r="A276" s="25"/>
      <c r="B276" s="25"/>
      <c r="C276" s="25"/>
      <c r="D276" s="25"/>
      <c r="E276" s="29"/>
      <c r="F276" s="49" t="s">
        <v>544</v>
      </c>
      <c r="G276" s="29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</row>
    <row r="277" spans="1:95" s="16" customFormat="1" ht="12.75" x14ac:dyDescent="0.2">
      <c r="A277" s="25"/>
      <c r="B277" s="25"/>
      <c r="C277" s="25"/>
      <c r="D277" s="25"/>
      <c r="E277" s="29"/>
      <c r="F277" s="29"/>
      <c r="G277" s="29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</row>
    <row r="278" spans="1:95" s="16" customFormat="1" ht="12.75" x14ac:dyDescent="0.2">
      <c r="A278" s="25"/>
      <c r="B278" s="25"/>
      <c r="C278" s="25"/>
      <c r="D278" s="29" t="s">
        <v>545</v>
      </c>
      <c r="E278" s="29"/>
      <c r="F278" s="29"/>
      <c r="G278" s="29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</row>
    <row r="279" spans="1:95" s="16" customFormat="1" ht="12.75" x14ac:dyDescent="0.2">
      <c r="C279" s="25"/>
      <c r="D279" s="29" t="s">
        <v>546</v>
      </c>
      <c r="E279" s="29"/>
      <c r="F279" s="29"/>
      <c r="G279" s="29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</row>
    <row r="280" spans="1:95" s="16" customFormat="1" ht="12.75" x14ac:dyDescent="0.2">
      <c r="C280" s="25"/>
      <c r="D280" s="25"/>
      <c r="E280" s="29"/>
      <c r="F280" s="29"/>
      <c r="G280" s="29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</row>
    <row r="281" spans="1:95" s="16" customFormat="1" ht="12.75" x14ac:dyDescent="0.2">
      <c r="C281" s="25"/>
      <c r="D281" s="25"/>
      <c r="E281" s="29"/>
      <c r="F281" s="29"/>
      <c r="G281" s="29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</row>
    <row r="282" spans="1:95" s="16" customFormat="1" ht="12.75" x14ac:dyDescent="0.2">
      <c r="C282" s="25"/>
      <c r="D282" s="25"/>
      <c r="E282" s="29"/>
      <c r="F282" s="29"/>
      <c r="G282" s="29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</row>
    <row r="283" spans="1:95" s="16" customFormat="1" ht="12.75" x14ac:dyDescent="0.2">
      <c r="C283" s="25"/>
      <c r="D283" s="25"/>
      <c r="E283" s="29"/>
      <c r="F283" s="29"/>
      <c r="G283" s="29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</row>
    <row r="284" spans="1:95" s="16" customFormat="1" ht="12.75" x14ac:dyDescent="0.2">
      <c r="C284" s="25"/>
      <c r="D284" s="25"/>
      <c r="E284" s="29"/>
      <c r="F284" s="29"/>
      <c r="G284" s="29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</row>
    <row r="285" spans="1:95" s="16" customFormat="1" ht="12.75" x14ac:dyDescent="0.2">
      <c r="C285" s="25"/>
      <c r="D285" s="25"/>
      <c r="E285" s="29"/>
      <c r="F285" s="29"/>
      <c r="G285" s="29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</row>
    <row r="286" spans="1:95" s="16" customFormat="1" ht="12.75" x14ac:dyDescent="0.2">
      <c r="C286" s="25"/>
      <c r="D286" s="25"/>
      <c r="E286" s="29"/>
      <c r="F286" s="29"/>
      <c r="G286" s="29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</row>
    <row r="287" spans="1:95" s="16" customFormat="1" ht="12.75" x14ac:dyDescent="0.2">
      <c r="C287" s="25"/>
      <c r="D287" s="25"/>
      <c r="E287" s="29"/>
      <c r="F287" s="29"/>
      <c r="G287" s="29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</row>
    <row r="288" spans="1:95" s="16" customFormat="1" ht="12.75" x14ac:dyDescent="0.2">
      <c r="C288" s="25"/>
      <c r="D288" s="25"/>
      <c r="E288" s="29"/>
      <c r="F288" s="29"/>
      <c r="G288" s="29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</row>
    <row r="289" spans="3:95" s="16" customFormat="1" ht="12.75" x14ac:dyDescent="0.2">
      <c r="C289" s="25"/>
      <c r="D289" s="25"/>
      <c r="E289" s="29"/>
      <c r="F289" s="29"/>
      <c r="G289" s="29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</row>
    <row r="290" spans="3:95" s="16" customFormat="1" ht="12.75" x14ac:dyDescent="0.2">
      <c r="C290" s="25"/>
      <c r="D290" s="25"/>
      <c r="E290" s="29"/>
      <c r="F290" s="29"/>
      <c r="G290" s="29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</row>
    <row r="291" spans="3:95" s="16" customFormat="1" ht="12.75" x14ac:dyDescent="0.2">
      <c r="C291" s="25"/>
      <c r="D291" s="25"/>
      <c r="E291" s="29"/>
      <c r="F291" s="29"/>
      <c r="G291" s="29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</row>
    <row r="292" spans="3:95" s="16" customFormat="1" ht="12.75" x14ac:dyDescent="0.2">
      <c r="C292" s="25"/>
      <c r="D292" s="25"/>
      <c r="E292" s="29"/>
      <c r="F292" s="29"/>
      <c r="G292" s="29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</row>
    <row r="293" spans="3:95" s="16" customFormat="1" ht="12.75" x14ac:dyDescent="0.2">
      <c r="C293" s="25"/>
      <c r="D293" s="25"/>
      <c r="E293" s="29"/>
      <c r="F293" s="29"/>
      <c r="G293" s="29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</row>
    <row r="294" spans="3:95" s="16" customFormat="1" ht="12.75" x14ac:dyDescent="0.2">
      <c r="C294" s="25"/>
      <c r="D294" s="25"/>
      <c r="E294" s="29"/>
      <c r="F294" s="29"/>
      <c r="G294" s="29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</row>
    <row r="295" spans="3:95" s="16" customFormat="1" ht="12.75" x14ac:dyDescent="0.2">
      <c r="C295" s="25"/>
      <c r="D295" s="25"/>
      <c r="E295" s="29"/>
      <c r="F295" s="29"/>
      <c r="G295" s="29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</row>
    <row r="296" spans="3:95" s="16" customFormat="1" ht="12.75" x14ac:dyDescent="0.2">
      <c r="C296" s="25"/>
      <c r="D296" s="25"/>
      <c r="E296" s="29"/>
      <c r="F296" s="29"/>
      <c r="G296" s="29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</row>
    <row r="297" spans="3:95" s="16" customFormat="1" ht="12.75" x14ac:dyDescent="0.2">
      <c r="C297" s="25"/>
      <c r="D297" s="25"/>
      <c r="E297" s="29"/>
      <c r="F297" s="29"/>
      <c r="G297" s="29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</row>
    <row r="298" spans="3:95" s="16" customFormat="1" ht="12.75" x14ac:dyDescent="0.2">
      <c r="C298" s="25"/>
      <c r="D298" s="25"/>
      <c r="E298" s="29"/>
      <c r="F298" s="29"/>
      <c r="G298" s="29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</row>
    <row r="299" spans="3:95" s="16" customFormat="1" ht="12.75" x14ac:dyDescent="0.2">
      <c r="C299" s="25"/>
      <c r="D299" s="25"/>
      <c r="E299" s="29"/>
      <c r="F299" s="29"/>
      <c r="G299" s="29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</row>
    <row r="300" spans="3:95" s="16" customFormat="1" ht="12.75" x14ac:dyDescent="0.2">
      <c r="C300" s="25"/>
      <c r="D300" s="25"/>
      <c r="E300" s="29"/>
      <c r="F300" s="29"/>
      <c r="G300" s="29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</row>
    <row r="301" spans="3:95" s="16" customFormat="1" ht="12.75" x14ac:dyDescent="0.2">
      <c r="C301" s="25"/>
      <c r="D301" s="25"/>
      <c r="E301" s="29"/>
      <c r="F301" s="29"/>
      <c r="G301" s="29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</row>
    <row r="302" spans="3:95" s="16" customFormat="1" ht="12.75" x14ac:dyDescent="0.2">
      <c r="C302" s="25"/>
      <c r="D302" s="25"/>
      <c r="E302" s="29"/>
      <c r="F302" s="29"/>
      <c r="G302" s="29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</row>
    <row r="303" spans="3:95" s="16" customFormat="1" ht="12.75" x14ac:dyDescent="0.2">
      <c r="C303" s="25"/>
      <c r="D303" s="25"/>
      <c r="E303" s="29"/>
      <c r="F303" s="29"/>
      <c r="G303" s="29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</row>
    <row r="304" spans="3:95" s="16" customFormat="1" ht="12.75" x14ac:dyDescent="0.2">
      <c r="C304" s="25"/>
      <c r="E304" s="29"/>
      <c r="F304" s="29"/>
      <c r="G304" s="29"/>
    </row>
    <row r="305" spans="3:95" s="16" customFormat="1" ht="12.75" x14ac:dyDescent="0.2">
      <c r="C305" s="25"/>
      <c r="E305" s="29"/>
      <c r="F305" s="29"/>
      <c r="G305" s="29"/>
    </row>
    <row r="306" spans="3:95" s="16" customFormat="1" ht="12.75" x14ac:dyDescent="0.2">
      <c r="C306" s="25"/>
      <c r="E306" s="29"/>
      <c r="F306" s="29"/>
      <c r="G306" s="29"/>
    </row>
    <row r="307" spans="3:95" s="16" customFormat="1" ht="12.75" x14ac:dyDescent="0.2">
      <c r="C307" s="25"/>
      <c r="E307" s="29"/>
      <c r="F307" s="29"/>
      <c r="G307" s="29"/>
    </row>
    <row r="308" spans="3:95" s="16" customFormat="1" ht="12.75" x14ac:dyDescent="0.2">
      <c r="C308" s="25"/>
      <c r="E308" s="29"/>
      <c r="F308" s="29"/>
      <c r="G308" s="29"/>
    </row>
    <row r="309" spans="3:95" s="16" customFormat="1" ht="12.75" x14ac:dyDescent="0.2">
      <c r="C309" s="25"/>
      <c r="E309" s="29"/>
      <c r="F309" s="29"/>
      <c r="G309" s="29"/>
    </row>
    <row r="310" spans="3:95" s="16" customFormat="1" ht="12.75" x14ac:dyDescent="0.2">
      <c r="C310" s="25"/>
      <c r="E310" s="29"/>
      <c r="F310" s="29"/>
      <c r="G310" s="29"/>
    </row>
    <row r="311" spans="3:95" s="16" customFormat="1" ht="12.75" x14ac:dyDescent="0.2">
      <c r="C311" s="25"/>
      <c r="E311" s="29"/>
      <c r="F311" s="29"/>
      <c r="G311" s="29"/>
    </row>
    <row r="312" spans="3:95" s="16" customFormat="1" ht="12.75" x14ac:dyDescent="0.2">
      <c r="C312" s="25"/>
      <c r="E312" s="29"/>
      <c r="F312" s="29"/>
      <c r="G312" s="29"/>
    </row>
    <row r="313" spans="3:95" s="16" customFormat="1" ht="12.75" x14ac:dyDescent="0.2">
      <c r="C313" s="25"/>
      <c r="E313" s="29"/>
      <c r="F313" s="29"/>
      <c r="G313" s="29"/>
    </row>
    <row r="314" spans="3:95" s="16" customFormat="1" ht="12.75" x14ac:dyDescent="0.2">
      <c r="C314" s="25"/>
      <c r="E314" s="29"/>
      <c r="F314" s="29"/>
      <c r="G314" s="29"/>
    </row>
    <row r="315" spans="3:95" s="16" customFormat="1" ht="12.75" x14ac:dyDescent="0.2">
      <c r="C315" s="25"/>
      <c r="E315" s="29"/>
      <c r="F315" s="29"/>
      <c r="G315" s="29"/>
    </row>
    <row r="316" spans="3:95" s="16" customFormat="1" ht="12.75" x14ac:dyDescent="0.2">
      <c r="C316" s="25"/>
      <c r="D316" s="25"/>
      <c r="E316" s="29"/>
      <c r="F316" s="29"/>
      <c r="G316" s="29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</row>
    <row r="317" spans="3:95" s="16" customFormat="1" ht="12.75" x14ac:dyDescent="0.2">
      <c r="C317" s="25"/>
      <c r="D317" s="25"/>
      <c r="E317" s="29"/>
      <c r="F317" s="29"/>
      <c r="G317" s="29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</row>
    <row r="318" spans="3:95" s="16" customFormat="1" ht="12.75" x14ac:dyDescent="0.2">
      <c r="C318" s="25"/>
      <c r="D318" s="25"/>
      <c r="E318" s="29"/>
      <c r="F318" s="29"/>
      <c r="G318" s="29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</row>
    <row r="319" spans="3:95" s="16" customFormat="1" ht="12.75" x14ac:dyDescent="0.2">
      <c r="C319" s="25"/>
      <c r="D319" s="25"/>
      <c r="E319" s="29"/>
      <c r="F319" s="29"/>
      <c r="G319" s="29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</row>
    <row r="320" spans="3:95" s="16" customFormat="1" ht="12.75" x14ac:dyDescent="0.2">
      <c r="C320" s="25"/>
      <c r="E320" s="29"/>
      <c r="F320" s="29"/>
      <c r="G320" s="29"/>
    </row>
    <row r="321" spans="3:95" s="16" customFormat="1" ht="12.75" x14ac:dyDescent="0.2">
      <c r="C321" s="25"/>
      <c r="E321" s="29"/>
      <c r="F321" s="29"/>
      <c r="G321" s="29"/>
    </row>
    <row r="322" spans="3:95" s="16" customFormat="1" ht="12.75" x14ac:dyDescent="0.2">
      <c r="C322" s="25"/>
      <c r="E322" s="29"/>
      <c r="F322" s="29"/>
      <c r="G322" s="29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</row>
    <row r="323" spans="3:95" s="16" customFormat="1" ht="12.75" x14ac:dyDescent="0.2">
      <c r="C323" s="25"/>
      <c r="E323" s="29"/>
      <c r="F323" s="29"/>
      <c r="G323" s="29"/>
    </row>
    <row r="324" spans="3:95" s="16" customFormat="1" ht="12.75" x14ac:dyDescent="0.2">
      <c r="C324" s="25"/>
      <c r="E324" s="29"/>
      <c r="F324" s="29"/>
      <c r="G324" s="29"/>
    </row>
    <row r="325" spans="3:95" s="16" customFormat="1" ht="12.75" x14ac:dyDescent="0.2">
      <c r="C325" s="25"/>
      <c r="D325" s="25"/>
      <c r="E325" s="29"/>
      <c r="F325" s="29"/>
      <c r="G325" s="29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</row>
    <row r="326" spans="3:95" s="16" customFormat="1" ht="12.75" x14ac:dyDescent="0.2">
      <c r="C326" s="25"/>
      <c r="D326" s="25"/>
      <c r="E326" s="29"/>
      <c r="F326" s="29"/>
      <c r="G326" s="29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</row>
    <row r="327" spans="3:95" s="16" customFormat="1" ht="12.75" x14ac:dyDescent="0.2">
      <c r="C327" s="25"/>
      <c r="D327" s="25"/>
      <c r="E327" s="29"/>
      <c r="F327" s="29"/>
      <c r="G327" s="29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</row>
    <row r="328" spans="3:95" s="16" customFormat="1" ht="12.75" x14ac:dyDescent="0.2">
      <c r="C328" s="25"/>
      <c r="D328" s="25"/>
      <c r="E328" s="29"/>
      <c r="F328" s="29"/>
      <c r="G328" s="29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</row>
    <row r="329" spans="3:95" s="16" customFormat="1" ht="12.75" x14ac:dyDescent="0.2">
      <c r="C329" s="25"/>
      <c r="D329" s="25"/>
      <c r="E329" s="29"/>
      <c r="F329" s="29"/>
      <c r="G329" s="29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</row>
    <row r="330" spans="3:95" s="16" customFormat="1" ht="12.75" x14ac:dyDescent="0.2">
      <c r="C330" s="25"/>
      <c r="D330" s="25"/>
      <c r="E330" s="29"/>
      <c r="F330" s="29"/>
      <c r="G330" s="29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</row>
    <row r="331" spans="3:95" s="16" customFormat="1" ht="12.75" x14ac:dyDescent="0.2">
      <c r="C331" s="25"/>
      <c r="E331" s="29"/>
      <c r="F331" s="29"/>
      <c r="G331" s="29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</row>
    <row r="332" spans="3:95" s="16" customFormat="1" ht="12.75" x14ac:dyDescent="0.2">
      <c r="C332" s="25"/>
      <c r="E332" s="29"/>
      <c r="F332" s="29"/>
      <c r="G332" s="29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</row>
    <row r="333" spans="3:95" s="16" customFormat="1" ht="12.75" x14ac:dyDescent="0.2">
      <c r="C333" s="25"/>
      <c r="E333" s="29"/>
      <c r="F333" s="29"/>
      <c r="G333" s="29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</row>
    <row r="334" spans="3:95" s="16" customFormat="1" ht="12.75" x14ac:dyDescent="0.2">
      <c r="C334" s="25"/>
      <c r="E334" s="29"/>
      <c r="F334" s="29"/>
      <c r="G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</row>
    <row r="335" spans="3:95" s="16" customFormat="1" ht="12.75" x14ac:dyDescent="0.2">
      <c r="C335" s="25"/>
      <c r="E335" s="29"/>
      <c r="F335" s="29"/>
      <c r="G335" s="29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</row>
    <row r="336" spans="3:95" s="16" customFormat="1" ht="12.75" x14ac:dyDescent="0.2">
      <c r="C336" s="25"/>
      <c r="D336" s="25"/>
      <c r="E336" s="29"/>
      <c r="F336" s="29"/>
      <c r="G336" s="29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</row>
    <row r="337" spans="3:95" s="16" customFormat="1" ht="12.75" x14ac:dyDescent="0.2">
      <c r="C337" s="25"/>
      <c r="D337" s="25"/>
      <c r="E337" s="29"/>
      <c r="F337" s="29"/>
      <c r="G337" s="29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</row>
    <row r="338" spans="3:95" s="16" customFormat="1" ht="12.75" x14ac:dyDescent="0.2">
      <c r="C338" s="25"/>
      <c r="D338" s="25"/>
      <c r="E338" s="29"/>
      <c r="F338" s="29"/>
      <c r="G338" s="29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</row>
    <row r="339" spans="3:95" s="16" customFormat="1" ht="12.75" x14ac:dyDescent="0.2">
      <c r="C339" s="25"/>
      <c r="D339" s="25"/>
      <c r="E339" s="29"/>
      <c r="F339" s="29"/>
      <c r="G339" s="29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</row>
    <row r="340" spans="3:95" s="16" customFormat="1" ht="12.75" x14ac:dyDescent="0.2">
      <c r="C340" s="25"/>
      <c r="D340" s="25"/>
      <c r="E340" s="29"/>
      <c r="F340" s="29"/>
      <c r="G340" s="29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</row>
    <row r="341" spans="3:95" s="16" customFormat="1" ht="12.75" x14ac:dyDescent="0.2">
      <c r="C341" s="25"/>
      <c r="D341" s="25"/>
      <c r="E341" s="29"/>
      <c r="F341" s="29"/>
      <c r="G341" s="29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</row>
    <row r="342" spans="3:95" s="16" customFormat="1" ht="12.75" x14ac:dyDescent="0.2">
      <c r="C342" s="25"/>
      <c r="D342" s="25"/>
      <c r="E342" s="29"/>
      <c r="F342" s="29"/>
      <c r="G342" s="29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</row>
    <row r="343" spans="3:95" s="16" customFormat="1" ht="12.75" x14ac:dyDescent="0.2">
      <c r="C343" s="25"/>
      <c r="D343" s="25"/>
      <c r="E343" s="29"/>
      <c r="F343" s="29"/>
      <c r="G343" s="29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</row>
    <row r="344" spans="3:95" s="16" customFormat="1" ht="12.75" x14ac:dyDescent="0.2">
      <c r="C344" s="25"/>
      <c r="D344" s="25"/>
      <c r="E344" s="29"/>
      <c r="F344" s="29"/>
      <c r="G344" s="29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</row>
    <row r="345" spans="3:95" s="16" customFormat="1" ht="12.75" x14ac:dyDescent="0.2">
      <c r="C345" s="25"/>
      <c r="D345" s="25"/>
      <c r="E345" s="29"/>
      <c r="F345" s="29"/>
      <c r="G345" s="29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</row>
    <row r="346" spans="3:95" s="16" customFormat="1" ht="12.75" x14ac:dyDescent="0.2">
      <c r="C346" s="25"/>
      <c r="D346" s="25"/>
      <c r="E346" s="29"/>
      <c r="F346" s="29"/>
      <c r="G346" s="29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</row>
    <row r="347" spans="3:95" s="16" customFormat="1" ht="12.75" x14ac:dyDescent="0.2">
      <c r="C347" s="25"/>
      <c r="D347" s="25"/>
      <c r="E347" s="29"/>
      <c r="F347" s="29"/>
      <c r="G347" s="29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</row>
    <row r="348" spans="3:95" s="16" customFormat="1" ht="12.75" x14ac:dyDescent="0.2">
      <c r="C348" s="25"/>
      <c r="D348" s="25"/>
      <c r="E348" s="29"/>
      <c r="F348" s="29"/>
      <c r="G348" s="29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</row>
    <row r="349" spans="3:95" s="16" customFormat="1" ht="12.75" x14ac:dyDescent="0.2">
      <c r="C349" s="25"/>
      <c r="D349" s="25"/>
      <c r="E349" s="29"/>
      <c r="F349" s="29"/>
      <c r="G349" s="29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</row>
    <row r="350" spans="3:95" s="16" customFormat="1" ht="12.75" x14ac:dyDescent="0.2">
      <c r="C350" s="25"/>
      <c r="D350" s="25"/>
      <c r="E350" s="29"/>
      <c r="F350" s="29"/>
      <c r="G350" s="29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</row>
    <row r="351" spans="3:95" s="16" customFormat="1" ht="12.75" x14ac:dyDescent="0.2">
      <c r="C351" s="25"/>
      <c r="D351" s="25"/>
      <c r="E351" s="29"/>
      <c r="F351" s="29"/>
      <c r="G351" s="29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</row>
    <row r="352" spans="3:95" s="16" customFormat="1" ht="12.75" x14ac:dyDescent="0.2">
      <c r="C352" s="25"/>
      <c r="D352" s="25"/>
      <c r="E352" s="29"/>
      <c r="F352" s="29"/>
      <c r="G352" s="29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</row>
    <row r="353" spans="3:95" s="16" customFormat="1" ht="12.75" x14ac:dyDescent="0.2">
      <c r="C353" s="25"/>
      <c r="D353" s="25"/>
      <c r="E353" s="29"/>
      <c r="F353" s="29"/>
      <c r="G353" s="29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</row>
    <row r="354" spans="3:95" s="16" customFormat="1" ht="12.75" x14ac:dyDescent="0.2">
      <c r="C354" s="25"/>
      <c r="D354" s="25"/>
      <c r="E354" s="29"/>
      <c r="F354" s="29"/>
      <c r="G354" s="29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</row>
    <row r="355" spans="3:95" s="16" customFormat="1" ht="12.75" x14ac:dyDescent="0.2">
      <c r="C355" s="25"/>
      <c r="D355" s="25"/>
      <c r="E355" s="29"/>
      <c r="F355" s="29"/>
      <c r="G355" s="29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</row>
    <row r="356" spans="3:95" s="16" customFormat="1" ht="12.75" x14ac:dyDescent="0.2">
      <c r="C356" s="25"/>
      <c r="D356" s="25"/>
      <c r="E356" s="29"/>
      <c r="F356" s="29"/>
      <c r="G356" s="29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</row>
    <row r="357" spans="3:95" s="16" customFormat="1" ht="12.75" x14ac:dyDescent="0.2">
      <c r="C357" s="25"/>
      <c r="D357" s="25"/>
      <c r="E357" s="29"/>
      <c r="F357" s="29"/>
      <c r="G357" s="29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</row>
    <row r="358" spans="3:95" s="16" customFormat="1" ht="12.75" x14ac:dyDescent="0.2">
      <c r="C358" s="25"/>
      <c r="D358" s="25"/>
      <c r="E358" s="29"/>
      <c r="F358" s="29"/>
      <c r="G358" s="29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</row>
    <row r="359" spans="3:95" s="16" customFormat="1" ht="12.75" x14ac:dyDescent="0.2">
      <c r="C359" s="25"/>
      <c r="D359" s="25"/>
      <c r="E359" s="29"/>
      <c r="F359" s="29"/>
      <c r="G359" s="29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</row>
    <row r="360" spans="3:95" s="16" customFormat="1" ht="12.75" x14ac:dyDescent="0.2">
      <c r="C360" s="25"/>
      <c r="D360" s="25"/>
      <c r="E360" s="29"/>
      <c r="F360" s="29"/>
      <c r="G360" s="29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</row>
    <row r="361" spans="3:95" s="16" customFormat="1" ht="12.75" x14ac:dyDescent="0.2">
      <c r="C361" s="25"/>
      <c r="D361" s="25"/>
      <c r="E361" s="29"/>
      <c r="F361" s="29"/>
      <c r="G361" s="29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</row>
    <row r="362" spans="3:95" s="16" customFormat="1" ht="12.75" x14ac:dyDescent="0.2">
      <c r="C362" s="25"/>
      <c r="D362" s="25"/>
      <c r="E362" s="29"/>
      <c r="F362" s="29"/>
      <c r="G362" s="29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</row>
    <row r="363" spans="3:95" s="16" customFormat="1" ht="12.75" x14ac:dyDescent="0.2">
      <c r="C363" s="25"/>
      <c r="D363" s="25"/>
      <c r="E363" s="29"/>
      <c r="F363" s="29"/>
      <c r="G363" s="29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</row>
    <row r="364" spans="3:95" s="16" customFormat="1" ht="12.75" x14ac:dyDescent="0.2">
      <c r="C364" s="25"/>
      <c r="D364" s="25"/>
      <c r="E364" s="29"/>
      <c r="F364" s="29"/>
      <c r="G364" s="29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</row>
    <row r="365" spans="3:95" s="16" customFormat="1" ht="12.75" x14ac:dyDescent="0.2">
      <c r="C365" s="25"/>
      <c r="D365" s="25"/>
      <c r="E365" s="29"/>
      <c r="F365" s="29"/>
      <c r="G365" s="29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</row>
    <row r="366" spans="3:95" s="16" customFormat="1" ht="12.75" x14ac:dyDescent="0.2">
      <c r="C366" s="25"/>
      <c r="D366" s="25"/>
      <c r="E366" s="29"/>
      <c r="F366" s="29"/>
      <c r="G366" s="29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</row>
    <row r="367" spans="3:95" s="16" customFormat="1" ht="12.75" x14ac:dyDescent="0.2">
      <c r="C367" s="25"/>
      <c r="D367" s="25"/>
      <c r="E367" s="29"/>
      <c r="F367" s="29"/>
      <c r="G367" s="29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</row>
    <row r="368" spans="3:95" s="16" customFormat="1" ht="12.75" x14ac:dyDescent="0.2">
      <c r="C368" s="25"/>
      <c r="D368" s="25"/>
      <c r="E368" s="29"/>
      <c r="F368" s="29"/>
      <c r="G368" s="29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</row>
    <row r="369" spans="3:95" s="16" customFormat="1" ht="12.75" x14ac:dyDescent="0.2">
      <c r="C369" s="25"/>
      <c r="D369" s="25"/>
      <c r="E369" s="29"/>
      <c r="F369" s="29"/>
      <c r="G369" s="29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</row>
    <row r="370" spans="3:95" s="16" customFormat="1" ht="12.75" x14ac:dyDescent="0.2">
      <c r="C370" s="25"/>
      <c r="D370" s="25"/>
      <c r="E370" s="29"/>
      <c r="F370" s="29"/>
      <c r="G370" s="29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</row>
    <row r="371" spans="3:95" s="16" customFormat="1" ht="12.75" x14ac:dyDescent="0.2">
      <c r="C371" s="25"/>
      <c r="D371" s="25"/>
      <c r="E371" s="29"/>
      <c r="F371" s="29"/>
      <c r="G371" s="29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</row>
    <row r="372" spans="3:95" s="16" customFormat="1" ht="12.75" x14ac:dyDescent="0.2">
      <c r="C372" s="25"/>
      <c r="D372" s="25"/>
      <c r="E372" s="29"/>
      <c r="F372" s="29"/>
      <c r="G372" s="29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</row>
    <row r="373" spans="3:95" s="16" customFormat="1" ht="12.75" x14ac:dyDescent="0.2">
      <c r="C373" s="25"/>
      <c r="D373" s="25"/>
      <c r="E373" s="29"/>
      <c r="F373" s="29"/>
      <c r="G373" s="29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</row>
    <row r="374" spans="3:95" s="16" customFormat="1" ht="12.75" x14ac:dyDescent="0.2">
      <c r="C374" s="25"/>
      <c r="D374" s="25"/>
      <c r="E374" s="29"/>
      <c r="F374" s="29"/>
      <c r="G374" s="29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</row>
    <row r="375" spans="3:95" s="16" customFormat="1" ht="12.75" x14ac:dyDescent="0.2">
      <c r="C375" s="25"/>
      <c r="D375" s="25"/>
      <c r="E375" s="29"/>
      <c r="F375" s="29"/>
      <c r="G375" s="29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</row>
    <row r="376" spans="3:95" s="16" customFormat="1" ht="12.75" x14ac:dyDescent="0.2">
      <c r="C376" s="25"/>
      <c r="D376" s="25"/>
      <c r="E376" s="29"/>
      <c r="F376" s="29"/>
      <c r="G376" s="29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</row>
    <row r="377" spans="3:95" s="16" customFormat="1" ht="12.75" x14ac:dyDescent="0.2">
      <c r="C377" s="25"/>
      <c r="D377" s="25"/>
      <c r="E377" s="29"/>
      <c r="F377" s="29"/>
      <c r="G377" s="29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</row>
    <row r="378" spans="3:95" s="16" customFormat="1" ht="12.75" x14ac:dyDescent="0.2">
      <c r="C378" s="25"/>
      <c r="D378" s="25"/>
      <c r="E378" s="29"/>
      <c r="F378" s="29"/>
      <c r="G378" s="29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</row>
    <row r="379" spans="3:95" s="16" customFormat="1" ht="12.75" x14ac:dyDescent="0.2">
      <c r="C379" s="25"/>
      <c r="D379" s="25"/>
      <c r="E379" s="29"/>
      <c r="F379" s="29"/>
      <c r="G379" s="29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</row>
    <row r="380" spans="3:95" s="16" customFormat="1" ht="12.75" x14ac:dyDescent="0.2">
      <c r="C380" s="25"/>
      <c r="D380" s="25"/>
      <c r="E380" s="29"/>
      <c r="F380" s="29"/>
      <c r="G380" s="29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</row>
    <row r="381" spans="3:95" s="16" customFormat="1" ht="12.75" x14ac:dyDescent="0.2">
      <c r="C381" s="25"/>
      <c r="D381" s="25"/>
      <c r="E381" s="29"/>
      <c r="F381" s="29"/>
      <c r="G381" s="29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</row>
    <row r="382" spans="3:95" s="16" customFormat="1" ht="12.75" x14ac:dyDescent="0.2">
      <c r="C382" s="25"/>
      <c r="D382" s="25"/>
      <c r="E382" s="29"/>
      <c r="F382" s="29"/>
      <c r="G382" s="29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</row>
    <row r="383" spans="3:95" s="16" customFormat="1" ht="12.75" x14ac:dyDescent="0.2">
      <c r="C383" s="25"/>
      <c r="D383" s="25"/>
      <c r="E383" s="29"/>
      <c r="F383" s="29"/>
      <c r="G383" s="29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</row>
    <row r="384" spans="3:95" s="16" customFormat="1" ht="12.75" x14ac:dyDescent="0.2">
      <c r="C384" s="25"/>
      <c r="D384" s="25"/>
      <c r="E384" s="29"/>
      <c r="F384" s="29"/>
      <c r="G384" s="29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</row>
    <row r="385" spans="3:95" s="16" customFormat="1" ht="12.75" x14ac:dyDescent="0.2">
      <c r="C385" s="25"/>
      <c r="D385" s="25"/>
      <c r="E385" s="29"/>
      <c r="F385" s="29"/>
      <c r="G385" s="29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</row>
    <row r="386" spans="3:95" s="16" customFormat="1" ht="12.75" x14ac:dyDescent="0.2">
      <c r="C386" s="25"/>
      <c r="D386" s="25"/>
      <c r="E386" s="29"/>
      <c r="F386" s="29"/>
      <c r="G386" s="29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</row>
    <row r="387" spans="3:95" s="16" customFormat="1" ht="12.75" x14ac:dyDescent="0.2">
      <c r="C387" s="25"/>
      <c r="D387" s="25"/>
      <c r="E387" s="29"/>
      <c r="F387" s="29"/>
      <c r="G387" s="29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</row>
    <row r="388" spans="3:95" s="16" customFormat="1" ht="12.75" x14ac:dyDescent="0.2">
      <c r="C388" s="25"/>
      <c r="D388" s="25"/>
      <c r="E388" s="29"/>
      <c r="F388" s="29"/>
      <c r="G388" s="29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</row>
    <row r="389" spans="3:95" s="16" customFormat="1" ht="12.75" x14ac:dyDescent="0.2">
      <c r="C389" s="25"/>
      <c r="D389" s="25"/>
      <c r="E389" s="29"/>
      <c r="F389" s="29"/>
      <c r="G389" s="29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</row>
    <row r="390" spans="3:95" s="16" customFormat="1" ht="12.75" x14ac:dyDescent="0.2">
      <c r="C390" s="25"/>
      <c r="D390" s="25"/>
      <c r="E390" s="29"/>
      <c r="F390" s="29"/>
      <c r="G390" s="29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</row>
    <row r="391" spans="3:95" s="16" customFormat="1" ht="12.75" x14ac:dyDescent="0.2">
      <c r="C391" s="25"/>
      <c r="D391" s="25"/>
      <c r="E391" s="29"/>
      <c r="F391" s="29"/>
      <c r="G391" s="29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</row>
    <row r="392" spans="3:95" s="16" customFormat="1" ht="12.75" x14ac:dyDescent="0.2">
      <c r="C392" s="25"/>
      <c r="D392" s="25"/>
      <c r="E392" s="29"/>
      <c r="F392" s="29"/>
      <c r="G392" s="29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</row>
    <row r="393" spans="3:95" s="16" customFormat="1" ht="12.75" x14ac:dyDescent="0.2">
      <c r="C393" s="25"/>
      <c r="D393" s="25"/>
      <c r="E393" s="29"/>
      <c r="F393" s="29"/>
      <c r="G393" s="29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</row>
    <row r="394" spans="3:95" s="16" customFormat="1" ht="12.75" x14ac:dyDescent="0.2">
      <c r="C394" s="25"/>
      <c r="D394" s="25"/>
      <c r="E394" s="29"/>
      <c r="F394" s="29"/>
      <c r="G394" s="29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</row>
    <row r="395" spans="3:95" s="16" customFormat="1" ht="12.75" x14ac:dyDescent="0.2">
      <c r="C395" s="25"/>
      <c r="D395" s="25"/>
      <c r="E395" s="29"/>
      <c r="F395" s="29"/>
      <c r="G395" s="29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  <c r="CC395" s="25"/>
      <c r="CD395" s="25"/>
      <c r="CE395" s="25"/>
      <c r="CF395" s="25"/>
      <c r="CG395" s="25"/>
      <c r="CH395" s="25"/>
      <c r="CI395" s="25"/>
      <c r="CJ395" s="25"/>
      <c r="CK395" s="25"/>
      <c r="CL395" s="25"/>
      <c r="CM395" s="25"/>
      <c r="CN395" s="25"/>
      <c r="CO395" s="25"/>
      <c r="CP395" s="25"/>
      <c r="CQ395" s="25"/>
    </row>
    <row r="396" spans="3:95" s="16" customFormat="1" ht="12.75" x14ac:dyDescent="0.2">
      <c r="C396" s="25"/>
      <c r="D396" s="25"/>
      <c r="E396" s="29"/>
      <c r="F396" s="29"/>
      <c r="G396" s="29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  <c r="CC396" s="25"/>
      <c r="CD396" s="25"/>
      <c r="CE396" s="25"/>
      <c r="CF396" s="25"/>
      <c r="CG396" s="25"/>
      <c r="CH396" s="25"/>
      <c r="CI396" s="25"/>
      <c r="CJ396" s="25"/>
      <c r="CK396" s="25"/>
      <c r="CL396" s="25"/>
      <c r="CM396" s="25"/>
      <c r="CN396" s="25"/>
      <c r="CO396" s="25"/>
      <c r="CP396" s="25"/>
      <c r="CQ396" s="25"/>
    </row>
    <row r="397" spans="3:95" s="16" customFormat="1" ht="12.75" x14ac:dyDescent="0.2">
      <c r="C397" s="25"/>
      <c r="D397" s="25"/>
      <c r="E397" s="29"/>
      <c r="F397" s="29"/>
      <c r="G397" s="29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  <c r="CC397" s="25"/>
      <c r="CD397" s="25"/>
      <c r="CE397" s="25"/>
      <c r="CF397" s="25"/>
      <c r="CG397" s="25"/>
      <c r="CH397" s="25"/>
      <c r="CI397" s="25"/>
      <c r="CJ397" s="25"/>
      <c r="CK397" s="25"/>
      <c r="CL397" s="25"/>
      <c r="CM397" s="25"/>
      <c r="CN397" s="25"/>
      <c r="CO397" s="25"/>
      <c r="CP397" s="25"/>
      <c r="CQ397" s="25"/>
    </row>
    <row r="398" spans="3:95" s="16" customFormat="1" ht="12.75" x14ac:dyDescent="0.2">
      <c r="C398" s="25"/>
      <c r="D398" s="25"/>
      <c r="E398" s="29"/>
      <c r="F398" s="29"/>
      <c r="G398" s="29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  <c r="CC398" s="25"/>
      <c r="CD398" s="25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</row>
    <row r="399" spans="3:95" s="16" customFormat="1" ht="12.75" x14ac:dyDescent="0.2">
      <c r="C399" s="25"/>
      <c r="D399" s="25"/>
      <c r="E399" s="29"/>
      <c r="F399" s="29"/>
      <c r="G399" s="29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  <c r="CC399" s="25"/>
      <c r="CD399" s="25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</row>
    <row r="400" spans="3:95" s="16" customFormat="1" ht="12.75" x14ac:dyDescent="0.2">
      <c r="C400" s="25"/>
      <c r="D400" s="25"/>
      <c r="E400" s="29"/>
      <c r="F400" s="29"/>
      <c r="G400" s="29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  <c r="CC400" s="25"/>
      <c r="CD400" s="25"/>
      <c r="CE400" s="25"/>
      <c r="CF400" s="25"/>
      <c r="CG400" s="25"/>
      <c r="CH400" s="25"/>
      <c r="CI400" s="25"/>
      <c r="CJ400" s="25"/>
      <c r="CK400" s="25"/>
      <c r="CL400" s="25"/>
      <c r="CM400" s="25"/>
      <c r="CN400" s="25"/>
      <c r="CO400" s="25"/>
      <c r="CP400" s="25"/>
      <c r="CQ400" s="25"/>
    </row>
    <row r="401" spans="3:95" s="16" customFormat="1" ht="12.75" x14ac:dyDescent="0.2">
      <c r="C401" s="25"/>
      <c r="D401" s="25"/>
      <c r="E401" s="29"/>
      <c r="F401" s="29"/>
      <c r="G401" s="29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  <c r="CC401" s="25"/>
      <c r="CD401" s="25"/>
      <c r="CE401" s="25"/>
      <c r="CF401" s="25"/>
      <c r="CG401" s="25"/>
      <c r="CH401" s="25"/>
      <c r="CI401" s="25"/>
      <c r="CJ401" s="25"/>
      <c r="CK401" s="25"/>
      <c r="CL401" s="25"/>
      <c r="CM401" s="25"/>
      <c r="CN401" s="25"/>
      <c r="CO401" s="25"/>
      <c r="CP401" s="25"/>
      <c r="CQ401" s="25"/>
    </row>
    <row r="402" spans="3:95" s="16" customFormat="1" ht="12.75" x14ac:dyDescent="0.2">
      <c r="C402" s="25"/>
      <c r="D402" s="25"/>
      <c r="E402" s="29"/>
      <c r="F402" s="29"/>
      <c r="G402" s="29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  <c r="CC402" s="25"/>
      <c r="CD402" s="25"/>
      <c r="CE402" s="25"/>
      <c r="CF402" s="25"/>
      <c r="CG402" s="25"/>
      <c r="CH402" s="25"/>
      <c r="CI402" s="25"/>
      <c r="CJ402" s="25"/>
      <c r="CK402" s="25"/>
      <c r="CL402" s="25"/>
      <c r="CM402" s="25"/>
      <c r="CN402" s="25"/>
      <c r="CO402" s="25"/>
      <c r="CP402" s="25"/>
      <c r="CQ402" s="25"/>
    </row>
    <row r="403" spans="3:95" s="16" customFormat="1" ht="12.75" x14ac:dyDescent="0.2">
      <c r="C403" s="25"/>
      <c r="D403" s="25"/>
      <c r="E403" s="29"/>
      <c r="F403" s="29"/>
      <c r="G403" s="29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</row>
    <row r="404" spans="3:95" s="16" customFormat="1" ht="12.75" x14ac:dyDescent="0.2">
      <c r="C404" s="25"/>
      <c r="D404" s="25"/>
      <c r="E404" s="29"/>
      <c r="F404" s="29"/>
      <c r="G404" s="29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</row>
    <row r="405" spans="3:95" s="16" customFormat="1" ht="12.75" x14ac:dyDescent="0.2">
      <c r="C405" s="25"/>
      <c r="D405" s="25"/>
      <c r="E405" s="29"/>
      <c r="F405" s="29"/>
      <c r="G405" s="29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</row>
    <row r="406" spans="3:95" s="16" customFormat="1" ht="12.75" x14ac:dyDescent="0.2">
      <c r="C406" s="25"/>
      <c r="D406" s="25"/>
      <c r="E406" s="29"/>
      <c r="F406" s="29"/>
      <c r="G406" s="29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  <c r="CC406" s="25"/>
      <c r="CD406" s="25"/>
      <c r="CE406" s="25"/>
      <c r="CF406" s="25"/>
      <c r="CG406" s="25"/>
      <c r="CH406" s="25"/>
      <c r="CI406" s="25"/>
      <c r="CJ406" s="25"/>
      <c r="CK406" s="25"/>
      <c r="CL406" s="25"/>
      <c r="CM406" s="25"/>
      <c r="CN406" s="25"/>
      <c r="CO406" s="25"/>
      <c r="CP406" s="25"/>
      <c r="CQ406" s="25"/>
    </row>
    <row r="407" spans="3:95" s="16" customFormat="1" ht="12.75" x14ac:dyDescent="0.2">
      <c r="C407" s="25"/>
      <c r="D407" s="25"/>
      <c r="E407" s="29"/>
      <c r="F407" s="29"/>
      <c r="G407" s="29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</row>
    <row r="408" spans="3:95" s="16" customFormat="1" ht="12.75" x14ac:dyDescent="0.2">
      <c r="C408" s="25"/>
      <c r="D408" s="25"/>
      <c r="E408" s="29"/>
      <c r="F408" s="29"/>
      <c r="G408" s="29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  <c r="CC408" s="25"/>
      <c r="CD408" s="25"/>
      <c r="CE408" s="25"/>
      <c r="CF408" s="25"/>
      <c r="CG408" s="25"/>
      <c r="CH408" s="25"/>
      <c r="CI408" s="25"/>
      <c r="CJ408" s="25"/>
      <c r="CK408" s="25"/>
      <c r="CL408" s="25"/>
      <c r="CM408" s="25"/>
      <c r="CN408" s="25"/>
      <c r="CO408" s="25"/>
      <c r="CP408" s="25"/>
      <c r="CQ408" s="25"/>
    </row>
    <row r="409" spans="3:95" s="16" customFormat="1" ht="12.75" x14ac:dyDescent="0.2">
      <c r="C409" s="25"/>
      <c r="D409" s="25"/>
      <c r="E409" s="29"/>
      <c r="F409" s="29"/>
      <c r="G409" s="29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</row>
    <row r="410" spans="3:95" s="16" customFormat="1" ht="12.75" x14ac:dyDescent="0.2">
      <c r="C410" s="25"/>
      <c r="D410" s="25"/>
      <c r="E410" s="29"/>
      <c r="F410" s="29"/>
      <c r="G410" s="29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</row>
    <row r="411" spans="3:95" s="16" customFormat="1" ht="12.75" x14ac:dyDescent="0.2">
      <c r="C411" s="25"/>
      <c r="D411" s="25"/>
      <c r="E411" s="29"/>
      <c r="F411" s="29"/>
      <c r="G411" s="29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  <c r="CC411" s="25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</row>
    <row r="412" spans="3:95" s="16" customFormat="1" ht="12.75" x14ac:dyDescent="0.2">
      <c r="C412" s="25"/>
      <c r="D412" s="25"/>
      <c r="E412" s="29"/>
      <c r="F412" s="29"/>
      <c r="G412" s="29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  <c r="CC412" s="25"/>
      <c r="CD412" s="25"/>
      <c r="CE412" s="25"/>
      <c r="CF412" s="25"/>
      <c r="CG412" s="25"/>
      <c r="CH412" s="25"/>
      <c r="CI412" s="25"/>
      <c r="CJ412" s="25"/>
      <c r="CK412" s="25"/>
      <c r="CL412" s="25"/>
      <c r="CM412" s="25"/>
      <c r="CN412" s="25"/>
      <c r="CO412" s="25"/>
      <c r="CP412" s="25"/>
      <c r="CQ412" s="25"/>
    </row>
    <row r="413" spans="3:95" s="16" customFormat="1" ht="12.75" x14ac:dyDescent="0.2">
      <c r="C413" s="25"/>
      <c r="D413" s="25"/>
      <c r="E413" s="29"/>
      <c r="F413" s="29"/>
      <c r="G413" s="29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  <c r="CC413" s="25"/>
      <c r="CD413" s="25"/>
      <c r="CE413" s="25"/>
      <c r="CF413" s="25"/>
      <c r="CG413" s="25"/>
      <c r="CH413" s="25"/>
      <c r="CI413" s="25"/>
      <c r="CJ413" s="25"/>
      <c r="CK413" s="25"/>
      <c r="CL413" s="25"/>
      <c r="CM413" s="25"/>
      <c r="CN413" s="25"/>
      <c r="CO413" s="25"/>
      <c r="CP413" s="25"/>
      <c r="CQ413" s="25"/>
    </row>
    <row r="414" spans="3:95" s="16" customFormat="1" ht="12.75" x14ac:dyDescent="0.2">
      <c r="C414" s="25"/>
      <c r="D414" s="25"/>
      <c r="E414" s="29"/>
      <c r="F414" s="29"/>
      <c r="G414" s="29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</row>
    <row r="415" spans="3:95" s="16" customFormat="1" ht="12.75" x14ac:dyDescent="0.2">
      <c r="C415" s="25"/>
      <c r="D415" s="25"/>
      <c r="E415" s="29"/>
      <c r="F415" s="29"/>
      <c r="G415" s="29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  <c r="CC415" s="25"/>
      <c r="CD415" s="25"/>
      <c r="CE415" s="25"/>
      <c r="CF415" s="25"/>
      <c r="CG415" s="25"/>
      <c r="CH415" s="25"/>
      <c r="CI415" s="25"/>
      <c r="CJ415" s="25"/>
      <c r="CK415" s="25"/>
      <c r="CL415" s="25"/>
      <c r="CM415" s="25"/>
      <c r="CN415" s="25"/>
      <c r="CO415" s="25"/>
      <c r="CP415" s="25"/>
      <c r="CQ415" s="25"/>
    </row>
    <row r="416" spans="3:95" s="16" customFormat="1" ht="12.75" x14ac:dyDescent="0.2">
      <c r="C416" s="25"/>
      <c r="D416" s="25"/>
      <c r="E416" s="29"/>
      <c r="F416" s="29"/>
      <c r="G416" s="29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  <c r="CC416" s="25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</row>
    <row r="417" spans="3:95" s="16" customFormat="1" ht="12.75" x14ac:dyDescent="0.2">
      <c r="C417" s="25"/>
      <c r="D417" s="25"/>
      <c r="E417" s="29"/>
      <c r="F417" s="29"/>
      <c r="G417" s="29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  <c r="CC417" s="25"/>
      <c r="CD417" s="25"/>
      <c r="CE417" s="25"/>
      <c r="CF417" s="25"/>
      <c r="CG417" s="25"/>
      <c r="CH417" s="25"/>
      <c r="CI417" s="25"/>
      <c r="CJ417" s="25"/>
      <c r="CK417" s="25"/>
      <c r="CL417" s="25"/>
      <c r="CM417" s="25"/>
      <c r="CN417" s="25"/>
      <c r="CO417" s="25"/>
      <c r="CP417" s="25"/>
      <c r="CQ417" s="25"/>
    </row>
    <row r="418" spans="3:95" s="16" customFormat="1" ht="12.75" x14ac:dyDescent="0.2">
      <c r="C418" s="25"/>
      <c r="D418" s="25"/>
      <c r="E418" s="29"/>
      <c r="F418" s="29"/>
      <c r="G418" s="29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  <c r="CC418" s="25"/>
      <c r="CD418" s="25"/>
      <c r="CE418" s="25"/>
      <c r="CF418" s="25"/>
      <c r="CG418" s="25"/>
      <c r="CH418" s="25"/>
      <c r="CI418" s="25"/>
      <c r="CJ418" s="25"/>
      <c r="CK418" s="25"/>
      <c r="CL418" s="25"/>
      <c r="CM418" s="25"/>
      <c r="CN418" s="25"/>
      <c r="CO418" s="25"/>
      <c r="CP418" s="25"/>
      <c r="CQ418" s="25"/>
    </row>
    <row r="419" spans="3:95" s="16" customFormat="1" ht="12.75" x14ac:dyDescent="0.2">
      <c r="C419" s="25"/>
      <c r="D419" s="25"/>
      <c r="E419" s="29"/>
      <c r="F419" s="29"/>
      <c r="G419" s="29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</row>
    <row r="420" spans="3:95" s="16" customFormat="1" ht="12.75" x14ac:dyDescent="0.2">
      <c r="C420" s="25"/>
      <c r="D420" s="25"/>
      <c r="E420" s="29"/>
      <c r="F420" s="29"/>
      <c r="G420" s="29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  <c r="CC420" s="25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</row>
    <row r="421" spans="3:95" s="16" customFormat="1" ht="12.75" x14ac:dyDescent="0.2">
      <c r="C421" s="25"/>
      <c r="D421" s="25"/>
      <c r="E421" s="29"/>
      <c r="F421" s="29"/>
      <c r="G421" s="29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  <c r="CC421" s="25"/>
      <c r="CD421" s="25"/>
      <c r="CE421" s="25"/>
      <c r="CF421" s="25"/>
      <c r="CG421" s="25"/>
      <c r="CH421" s="25"/>
      <c r="CI421" s="25"/>
      <c r="CJ421" s="25"/>
      <c r="CK421" s="25"/>
      <c r="CL421" s="25"/>
      <c r="CM421" s="25"/>
      <c r="CN421" s="25"/>
      <c r="CO421" s="25"/>
      <c r="CP421" s="25"/>
      <c r="CQ421" s="25"/>
    </row>
    <row r="422" spans="3:95" s="16" customFormat="1" ht="12.75" x14ac:dyDescent="0.2">
      <c r="C422" s="25"/>
      <c r="D422" s="25"/>
      <c r="E422" s="29"/>
      <c r="F422" s="29"/>
      <c r="G422" s="29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  <c r="CC422" s="25"/>
      <c r="CD422" s="25"/>
      <c r="CE422" s="25"/>
      <c r="CF422" s="25"/>
      <c r="CG422" s="25"/>
      <c r="CH422" s="25"/>
      <c r="CI422" s="25"/>
      <c r="CJ422" s="25"/>
      <c r="CK422" s="25"/>
      <c r="CL422" s="25"/>
      <c r="CM422" s="25"/>
      <c r="CN422" s="25"/>
      <c r="CO422" s="25"/>
      <c r="CP422" s="25"/>
      <c r="CQ422" s="25"/>
    </row>
    <row r="423" spans="3:95" s="16" customFormat="1" ht="12.75" x14ac:dyDescent="0.2">
      <c r="C423" s="25"/>
      <c r="D423" s="25"/>
      <c r="E423" s="29"/>
      <c r="F423" s="29"/>
      <c r="G423" s="29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  <c r="CC423" s="25"/>
      <c r="CD423" s="25"/>
      <c r="CE423" s="25"/>
      <c r="CF423" s="25"/>
      <c r="CG423" s="25"/>
      <c r="CH423" s="25"/>
      <c r="CI423" s="25"/>
      <c r="CJ423" s="25"/>
      <c r="CK423" s="25"/>
      <c r="CL423" s="25"/>
      <c r="CM423" s="25"/>
      <c r="CN423" s="25"/>
      <c r="CO423" s="25"/>
      <c r="CP423" s="25"/>
      <c r="CQ423" s="25"/>
    </row>
    <row r="424" spans="3:95" s="16" customFormat="1" ht="12.75" x14ac:dyDescent="0.2">
      <c r="C424" s="25"/>
      <c r="D424" s="25"/>
      <c r="E424" s="29"/>
      <c r="F424" s="29"/>
      <c r="G424" s="29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  <c r="CC424" s="25"/>
      <c r="CD424" s="25"/>
      <c r="CE424" s="25"/>
      <c r="CF424" s="25"/>
      <c r="CG424" s="25"/>
      <c r="CH424" s="25"/>
      <c r="CI424" s="25"/>
      <c r="CJ424" s="25"/>
      <c r="CK424" s="25"/>
      <c r="CL424" s="25"/>
      <c r="CM424" s="25"/>
      <c r="CN424" s="25"/>
      <c r="CO424" s="25"/>
      <c r="CP424" s="25"/>
      <c r="CQ424" s="25"/>
    </row>
    <row r="425" spans="3:95" s="16" customFormat="1" ht="12.75" x14ac:dyDescent="0.2">
      <c r="C425" s="25"/>
      <c r="D425" s="25"/>
      <c r="E425" s="29"/>
      <c r="F425" s="29"/>
      <c r="G425" s="29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  <c r="CC425" s="25"/>
      <c r="CD425" s="25"/>
      <c r="CE425" s="25"/>
      <c r="CF425" s="25"/>
      <c r="CG425" s="25"/>
      <c r="CH425" s="25"/>
      <c r="CI425" s="25"/>
      <c r="CJ425" s="25"/>
      <c r="CK425" s="25"/>
      <c r="CL425" s="25"/>
      <c r="CM425" s="25"/>
      <c r="CN425" s="25"/>
      <c r="CO425" s="25"/>
      <c r="CP425" s="25"/>
      <c r="CQ425" s="25"/>
    </row>
    <row r="426" spans="3:95" s="16" customFormat="1" ht="12.75" x14ac:dyDescent="0.2">
      <c r="C426" s="25"/>
      <c r="D426" s="25"/>
      <c r="E426" s="29"/>
      <c r="F426" s="29"/>
      <c r="G426" s="29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  <c r="CC426" s="25"/>
      <c r="CD426" s="25"/>
      <c r="CE426" s="25"/>
      <c r="CF426" s="25"/>
      <c r="CG426" s="25"/>
      <c r="CH426" s="25"/>
      <c r="CI426" s="25"/>
      <c r="CJ426" s="25"/>
      <c r="CK426" s="25"/>
      <c r="CL426" s="25"/>
      <c r="CM426" s="25"/>
      <c r="CN426" s="25"/>
      <c r="CO426" s="25"/>
      <c r="CP426" s="25"/>
      <c r="CQ426" s="25"/>
    </row>
    <row r="427" spans="3:95" s="16" customFormat="1" ht="12.75" x14ac:dyDescent="0.2">
      <c r="C427" s="25"/>
      <c r="D427" s="25"/>
      <c r="E427" s="29"/>
      <c r="F427" s="29"/>
      <c r="G427" s="29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  <c r="CC427" s="25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</row>
    <row r="428" spans="3:95" s="16" customFormat="1" ht="12.75" x14ac:dyDescent="0.2">
      <c r="C428" s="25"/>
      <c r="D428" s="25"/>
      <c r="E428" s="29"/>
      <c r="F428" s="29"/>
      <c r="G428" s="29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  <c r="CC428" s="25"/>
      <c r="CD428" s="25"/>
      <c r="CE428" s="25"/>
      <c r="CF428" s="25"/>
      <c r="CG428" s="25"/>
      <c r="CH428" s="25"/>
      <c r="CI428" s="25"/>
      <c r="CJ428" s="25"/>
      <c r="CK428" s="25"/>
      <c r="CL428" s="25"/>
      <c r="CM428" s="25"/>
      <c r="CN428" s="25"/>
      <c r="CO428" s="25"/>
      <c r="CP428" s="25"/>
      <c r="CQ428" s="25"/>
    </row>
    <row r="429" spans="3:95" s="16" customFormat="1" ht="12.75" x14ac:dyDescent="0.2">
      <c r="C429" s="25"/>
      <c r="D429" s="25"/>
      <c r="E429" s="29"/>
      <c r="F429" s="29"/>
      <c r="G429" s="29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  <c r="CC429" s="25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</row>
    <row r="430" spans="3:95" s="16" customFormat="1" ht="12.75" x14ac:dyDescent="0.2">
      <c r="C430" s="25"/>
      <c r="D430" s="25"/>
      <c r="E430" s="29"/>
      <c r="F430" s="29"/>
      <c r="G430" s="29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  <c r="CC430" s="25"/>
      <c r="CD430" s="25"/>
      <c r="CE430" s="25"/>
      <c r="CF430" s="25"/>
      <c r="CG430" s="25"/>
      <c r="CH430" s="25"/>
      <c r="CI430" s="25"/>
      <c r="CJ430" s="25"/>
      <c r="CK430" s="25"/>
      <c r="CL430" s="25"/>
      <c r="CM430" s="25"/>
      <c r="CN430" s="25"/>
      <c r="CO430" s="25"/>
      <c r="CP430" s="25"/>
      <c r="CQ430" s="25"/>
    </row>
    <row r="431" spans="3:95" s="16" customFormat="1" ht="12.75" x14ac:dyDescent="0.2">
      <c r="C431" s="25"/>
      <c r="D431" s="25"/>
      <c r="E431" s="29"/>
      <c r="F431" s="29"/>
      <c r="G431" s="29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</row>
    <row r="432" spans="3:95" s="16" customFormat="1" ht="12.75" x14ac:dyDescent="0.2">
      <c r="C432" s="25"/>
      <c r="D432" s="25"/>
      <c r="E432" s="29"/>
      <c r="F432" s="29"/>
      <c r="G432" s="29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  <c r="CC432" s="25"/>
      <c r="CD432" s="25"/>
      <c r="CE432" s="25"/>
      <c r="CF432" s="25"/>
      <c r="CG432" s="25"/>
      <c r="CH432" s="25"/>
      <c r="CI432" s="25"/>
      <c r="CJ432" s="25"/>
      <c r="CK432" s="25"/>
      <c r="CL432" s="25"/>
      <c r="CM432" s="25"/>
      <c r="CN432" s="25"/>
      <c r="CO432" s="25"/>
      <c r="CP432" s="25"/>
      <c r="CQ432" s="25"/>
    </row>
    <row r="433" spans="3:95" s="16" customFormat="1" ht="12.75" x14ac:dyDescent="0.2">
      <c r="C433" s="25"/>
      <c r="D433" s="25"/>
      <c r="E433" s="29"/>
      <c r="F433" s="29"/>
      <c r="G433" s="29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  <c r="CC433" s="25"/>
      <c r="CD433" s="25"/>
      <c r="CE433" s="25"/>
      <c r="CF433" s="25"/>
      <c r="CG433" s="25"/>
      <c r="CH433" s="25"/>
      <c r="CI433" s="25"/>
      <c r="CJ433" s="25"/>
      <c r="CK433" s="25"/>
      <c r="CL433" s="25"/>
      <c r="CM433" s="25"/>
      <c r="CN433" s="25"/>
      <c r="CO433" s="25"/>
      <c r="CP433" s="25"/>
      <c r="CQ433" s="25"/>
    </row>
    <row r="434" spans="3:95" s="16" customFormat="1" ht="12.75" x14ac:dyDescent="0.2">
      <c r="C434" s="25"/>
      <c r="D434" s="25"/>
      <c r="E434" s="29"/>
      <c r="F434" s="29"/>
      <c r="G434" s="29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  <c r="CC434" s="25"/>
      <c r="CD434" s="25"/>
      <c r="CE434" s="25"/>
      <c r="CF434" s="25"/>
      <c r="CG434" s="25"/>
      <c r="CH434" s="25"/>
      <c r="CI434" s="25"/>
      <c r="CJ434" s="25"/>
      <c r="CK434" s="25"/>
      <c r="CL434" s="25"/>
      <c r="CM434" s="25"/>
      <c r="CN434" s="25"/>
      <c r="CO434" s="25"/>
      <c r="CP434" s="25"/>
      <c r="CQ434" s="25"/>
    </row>
    <row r="435" spans="3:95" s="16" customFormat="1" ht="12.75" x14ac:dyDescent="0.2">
      <c r="C435" s="25"/>
      <c r="D435" s="25"/>
      <c r="E435" s="29"/>
      <c r="F435" s="29"/>
      <c r="G435" s="29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  <c r="CC435" s="25"/>
      <c r="CD435" s="25"/>
      <c r="CE435" s="25"/>
      <c r="CF435" s="25"/>
      <c r="CG435" s="25"/>
      <c r="CH435" s="25"/>
      <c r="CI435" s="25"/>
      <c r="CJ435" s="25"/>
      <c r="CK435" s="25"/>
      <c r="CL435" s="25"/>
      <c r="CM435" s="25"/>
      <c r="CN435" s="25"/>
      <c r="CO435" s="25"/>
      <c r="CP435" s="25"/>
      <c r="CQ435" s="25"/>
    </row>
    <row r="436" spans="3:95" s="16" customFormat="1" ht="12.75" x14ac:dyDescent="0.2">
      <c r="C436" s="25"/>
      <c r="D436" s="25"/>
      <c r="E436" s="29"/>
      <c r="F436" s="29"/>
      <c r="G436" s="29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  <c r="CC436" s="25"/>
      <c r="CD436" s="25"/>
      <c r="CE436" s="25"/>
      <c r="CF436" s="25"/>
      <c r="CG436" s="25"/>
      <c r="CH436" s="25"/>
      <c r="CI436" s="25"/>
      <c r="CJ436" s="25"/>
      <c r="CK436" s="25"/>
      <c r="CL436" s="25"/>
      <c r="CM436" s="25"/>
      <c r="CN436" s="25"/>
      <c r="CO436" s="25"/>
      <c r="CP436" s="25"/>
      <c r="CQ436" s="25"/>
    </row>
    <row r="437" spans="3:95" s="16" customFormat="1" ht="12.75" x14ac:dyDescent="0.2">
      <c r="C437" s="25"/>
      <c r="D437" s="25"/>
      <c r="E437" s="29"/>
      <c r="F437" s="29"/>
      <c r="G437" s="29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</row>
    <row r="438" spans="3:95" s="16" customFormat="1" ht="12.75" x14ac:dyDescent="0.2">
      <c r="C438" s="25"/>
      <c r="D438" s="25"/>
      <c r="E438" s="29"/>
      <c r="F438" s="29"/>
      <c r="G438" s="29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  <c r="CC438" s="25"/>
      <c r="CD438" s="25"/>
      <c r="CE438" s="25"/>
      <c r="CF438" s="25"/>
      <c r="CG438" s="25"/>
      <c r="CH438" s="25"/>
      <c r="CI438" s="25"/>
      <c r="CJ438" s="25"/>
      <c r="CK438" s="25"/>
      <c r="CL438" s="25"/>
      <c r="CM438" s="25"/>
      <c r="CN438" s="25"/>
      <c r="CO438" s="25"/>
      <c r="CP438" s="25"/>
      <c r="CQ438" s="25"/>
    </row>
    <row r="439" spans="3:95" s="16" customFormat="1" ht="12.75" x14ac:dyDescent="0.2">
      <c r="C439" s="25"/>
      <c r="D439" s="25"/>
      <c r="E439" s="29"/>
      <c r="F439" s="29"/>
      <c r="G439" s="29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</row>
    <row r="440" spans="3:95" s="16" customFormat="1" ht="12.75" x14ac:dyDescent="0.2">
      <c r="C440" s="25"/>
      <c r="D440" s="25"/>
      <c r="E440" s="29"/>
      <c r="F440" s="29"/>
      <c r="G440" s="29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/>
      <c r="CO440" s="25"/>
      <c r="CP440" s="25"/>
      <c r="CQ440" s="25"/>
    </row>
    <row r="441" spans="3:95" s="16" customFormat="1" ht="12.75" x14ac:dyDescent="0.2">
      <c r="C441" s="25"/>
      <c r="D441" s="25"/>
      <c r="E441" s="29"/>
      <c r="F441" s="29"/>
      <c r="G441" s="29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  <c r="CC441" s="25"/>
      <c r="CD441" s="25"/>
      <c r="CE441" s="25"/>
      <c r="CF441" s="25"/>
      <c r="CG441" s="25"/>
      <c r="CH441" s="25"/>
      <c r="CI441" s="25"/>
      <c r="CJ441" s="25"/>
      <c r="CK441" s="25"/>
      <c r="CL441" s="25"/>
      <c r="CM441" s="25"/>
      <c r="CN441" s="25"/>
      <c r="CO441" s="25"/>
      <c r="CP441" s="25"/>
      <c r="CQ441" s="25"/>
    </row>
    <row r="442" spans="3:95" s="16" customFormat="1" ht="12.75" x14ac:dyDescent="0.2">
      <c r="C442" s="25"/>
      <c r="D442" s="25"/>
      <c r="E442" s="29"/>
      <c r="F442" s="29"/>
      <c r="G442" s="29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</row>
    <row r="443" spans="3:95" s="16" customFormat="1" ht="12.75" x14ac:dyDescent="0.2">
      <c r="C443" s="25"/>
      <c r="D443" s="25"/>
      <c r="E443" s="29"/>
      <c r="F443" s="29"/>
      <c r="G443" s="29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  <c r="CC443" s="25"/>
      <c r="CD443" s="25"/>
      <c r="CE443" s="25"/>
      <c r="CF443" s="25"/>
      <c r="CG443" s="25"/>
      <c r="CH443" s="25"/>
      <c r="CI443" s="25"/>
      <c r="CJ443" s="25"/>
      <c r="CK443" s="25"/>
      <c r="CL443" s="25"/>
      <c r="CM443" s="25"/>
      <c r="CN443" s="25"/>
      <c r="CO443" s="25"/>
      <c r="CP443" s="25"/>
      <c r="CQ443" s="25"/>
    </row>
    <row r="444" spans="3:95" s="16" customFormat="1" ht="12.75" x14ac:dyDescent="0.2">
      <c r="C444" s="25"/>
      <c r="D444" s="25"/>
      <c r="E444" s="29"/>
      <c r="F444" s="29"/>
      <c r="G444" s="29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  <c r="CC444" s="25"/>
      <c r="CD444" s="25"/>
      <c r="CE444" s="25"/>
      <c r="CF444" s="25"/>
      <c r="CG444" s="25"/>
      <c r="CH444" s="25"/>
      <c r="CI444" s="25"/>
      <c r="CJ444" s="25"/>
      <c r="CK444" s="25"/>
      <c r="CL444" s="25"/>
      <c r="CM444" s="25"/>
      <c r="CN444" s="25"/>
      <c r="CO444" s="25"/>
      <c r="CP444" s="25"/>
      <c r="CQ444" s="25"/>
    </row>
    <row r="445" spans="3:95" s="16" customFormat="1" ht="12.75" x14ac:dyDescent="0.2">
      <c r="C445" s="25"/>
      <c r="D445" s="25"/>
      <c r="E445" s="29"/>
      <c r="F445" s="29"/>
      <c r="G445" s="29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  <c r="CC445" s="25"/>
      <c r="CD445" s="25"/>
      <c r="CE445" s="25"/>
      <c r="CF445" s="25"/>
      <c r="CG445" s="25"/>
      <c r="CH445" s="25"/>
      <c r="CI445" s="25"/>
      <c r="CJ445" s="25"/>
      <c r="CK445" s="25"/>
      <c r="CL445" s="25"/>
      <c r="CM445" s="25"/>
      <c r="CN445" s="25"/>
      <c r="CO445" s="25"/>
      <c r="CP445" s="25"/>
      <c r="CQ445" s="25"/>
    </row>
    <row r="446" spans="3:95" s="16" customFormat="1" ht="12.75" x14ac:dyDescent="0.2">
      <c r="C446" s="25"/>
      <c r="D446" s="25"/>
      <c r="E446" s="29"/>
      <c r="F446" s="29"/>
      <c r="G446" s="29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  <c r="CC446" s="25"/>
      <c r="CD446" s="25"/>
      <c r="CE446" s="25"/>
      <c r="CF446" s="25"/>
      <c r="CG446" s="25"/>
      <c r="CH446" s="25"/>
      <c r="CI446" s="25"/>
      <c r="CJ446" s="25"/>
      <c r="CK446" s="25"/>
      <c r="CL446" s="25"/>
      <c r="CM446" s="25"/>
      <c r="CN446" s="25"/>
      <c r="CO446" s="25"/>
      <c r="CP446" s="25"/>
      <c r="CQ446" s="25"/>
    </row>
    <row r="447" spans="3:95" s="16" customFormat="1" ht="12.75" x14ac:dyDescent="0.2">
      <c r="C447" s="25"/>
      <c r="D447" s="25"/>
      <c r="E447" s="29"/>
      <c r="F447" s="29"/>
      <c r="G447" s="29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  <c r="CC447" s="25"/>
      <c r="CD447" s="25"/>
      <c r="CE447" s="25"/>
      <c r="CF447" s="25"/>
      <c r="CG447" s="25"/>
      <c r="CH447" s="25"/>
      <c r="CI447" s="25"/>
      <c r="CJ447" s="25"/>
      <c r="CK447" s="25"/>
      <c r="CL447" s="25"/>
      <c r="CM447" s="25"/>
      <c r="CN447" s="25"/>
      <c r="CO447" s="25"/>
      <c r="CP447" s="25"/>
      <c r="CQ447" s="25"/>
    </row>
    <row r="448" spans="3:95" s="16" customFormat="1" ht="12.75" x14ac:dyDescent="0.2">
      <c r="C448" s="25"/>
      <c r="D448" s="25"/>
      <c r="E448" s="29"/>
      <c r="F448" s="29"/>
      <c r="G448" s="29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</row>
    <row r="449" spans="3:95" s="16" customFormat="1" ht="12.75" x14ac:dyDescent="0.2">
      <c r="C449" s="25"/>
      <c r="D449" s="25"/>
      <c r="E449" s="29"/>
      <c r="F449" s="29"/>
      <c r="G449" s="29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</row>
    <row r="450" spans="3:95" s="16" customFormat="1" ht="12.75" x14ac:dyDescent="0.2">
      <c r="C450" s="25"/>
      <c r="D450" s="25"/>
      <c r="E450" s="29"/>
      <c r="F450" s="29"/>
      <c r="G450" s="29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</row>
    <row r="451" spans="3:95" s="16" customFormat="1" ht="12.75" x14ac:dyDescent="0.2">
      <c r="C451" s="25"/>
      <c r="D451" s="25"/>
      <c r="E451" s="29"/>
      <c r="F451" s="29"/>
      <c r="G451" s="29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</row>
    <row r="452" spans="3:95" s="16" customFormat="1" ht="12.75" x14ac:dyDescent="0.2">
      <c r="C452" s="25"/>
      <c r="D452" s="25"/>
      <c r="E452" s="29"/>
      <c r="F452" s="29"/>
      <c r="G452" s="29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</row>
    <row r="453" spans="3:95" s="16" customFormat="1" ht="12.75" x14ac:dyDescent="0.2">
      <c r="C453" s="25"/>
      <c r="D453" s="25"/>
      <c r="E453" s="29"/>
      <c r="F453" s="29"/>
      <c r="G453" s="29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</row>
    <row r="454" spans="3:95" s="16" customFormat="1" ht="12.75" x14ac:dyDescent="0.2">
      <c r="C454" s="25"/>
      <c r="D454" s="25"/>
      <c r="E454" s="29"/>
      <c r="F454" s="29"/>
      <c r="G454" s="29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</row>
    <row r="455" spans="3:95" s="16" customFormat="1" ht="12.75" x14ac:dyDescent="0.2">
      <c r="C455" s="25"/>
      <c r="D455" s="25"/>
      <c r="E455" s="29"/>
      <c r="F455" s="29"/>
      <c r="G455" s="29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</row>
    <row r="456" spans="3:95" s="16" customFormat="1" ht="12.75" x14ac:dyDescent="0.2">
      <c r="C456" s="25"/>
      <c r="D456" s="25"/>
      <c r="E456" s="29"/>
      <c r="F456" s="29"/>
      <c r="G456" s="29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</row>
    <row r="457" spans="3:95" s="16" customFormat="1" ht="12.75" x14ac:dyDescent="0.2">
      <c r="C457" s="25"/>
      <c r="D457" s="25"/>
      <c r="E457" s="29"/>
      <c r="F457" s="29"/>
      <c r="G457" s="29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  <c r="CC457" s="25"/>
      <c r="CD457" s="25"/>
      <c r="CE457" s="25"/>
      <c r="CF457" s="25"/>
      <c r="CG457" s="25"/>
      <c r="CH457" s="25"/>
      <c r="CI457" s="25"/>
      <c r="CJ457" s="25"/>
      <c r="CK457" s="25"/>
      <c r="CL457" s="25"/>
      <c r="CM457" s="25"/>
      <c r="CN457" s="25"/>
      <c r="CO457" s="25"/>
      <c r="CP457" s="25"/>
      <c r="CQ457" s="25"/>
    </row>
    <row r="458" spans="3:95" s="16" customFormat="1" ht="12.75" x14ac:dyDescent="0.2">
      <c r="C458" s="25"/>
      <c r="D458" s="25"/>
      <c r="E458" s="29"/>
      <c r="F458" s="29"/>
      <c r="G458" s="29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  <c r="CC458" s="25"/>
      <c r="CD458" s="25"/>
      <c r="CE458" s="25"/>
      <c r="CF458" s="25"/>
      <c r="CG458" s="25"/>
      <c r="CH458" s="25"/>
      <c r="CI458" s="25"/>
      <c r="CJ458" s="25"/>
      <c r="CK458" s="25"/>
      <c r="CL458" s="25"/>
      <c r="CM458" s="25"/>
      <c r="CN458" s="25"/>
      <c r="CO458" s="25"/>
      <c r="CP458" s="25"/>
      <c r="CQ458" s="25"/>
    </row>
    <row r="459" spans="3:95" s="16" customFormat="1" ht="12.75" x14ac:dyDescent="0.2">
      <c r="C459" s="25"/>
      <c r="D459" s="25"/>
      <c r="E459" s="29"/>
      <c r="F459" s="29"/>
      <c r="G459" s="29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  <c r="CC459" s="25"/>
      <c r="CD459" s="25"/>
      <c r="CE459" s="25"/>
      <c r="CF459" s="25"/>
      <c r="CG459" s="25"/>
      <c r="CH459" s="25"/>
      <c r="CI459" s="25"/>
      <c r="CJ459" s="25"/>
      <c r="CK459" s="25"/>
      <c r="CL459" s="25"/>
      <c r="CM459" s="25"/>
      <c r="CN459" s="25"/>
      <c r="CO459" s="25"/>
      <c r="CP459" s="25"/>
      <c r="CQ459" s="25"/>
    </row>
    <row r="460" spans="3:95" s="16" customFormat="1" ht="12.75" x14ac:dyDescent="0.2">
      <c r="C460" s="25"/>
      <c r="D460" s="25"/>
      <c r="E460" s="29"/>
      <c r="F460" s="29"/>
      <c r="G460" s="29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  <c r="CC460" s="25"/>
      <c r="CD460" s="25"/>
      <c r="CE460" s="25"/>
      <c r="CF460" s="25"/>
      <c r="CG460" s="25"/>
      <c r="CH460" s="25"/>
      <c r="CI460" s="25"/>
      <c r="CJ460" s="25"/>
      <c r="CK460" s="25"/>
      <c r="CL460" s="25"/>
      <c r="CM460" s="25"/>
      <c r="CN460" s="25"/>
      <c r="CO460" s="25"/>
      <c r="CP460" s="25"/>
      <c r="CQ460" s="25"/>
    </row>
    <row r="461" spans="3:95" s="16" customFormat="1" ht="12.75" x14ac:dyDescent="0.2">
      <c r="C461" s="25"/>
      <c r="D461" s="25"/>
      <c r="E461" s="29"/>
      <c r="F461" s="29"/>
      <c r="G461" s="29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</row>
    <row r="462" spans="3:95" s="16" customFormat="1" ht="12.75" x14ac:dyDescent="0.2">
      <c r="C462" s="25"/>
      <c r="D462" s="25"/>
      <c r="E462" s="29"/>
      <c r="F462" s="29"/>
      <c r="G462" s="29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  <c r="CC462" s="25"/>
      <c r="CD462" s="25"/>
      <c r="CE462" s="25"/>
      <c r="CF462" s="25"/>
      <c r="CG462" s="25"/>
      <c r="CH462" s="25"/>
      <c r="CI462" s="25"/>
      <c r="CJ462" s="25"/>
      <c r="CK462" s="25"/>
      <c r="CL462" s="25"/>
      <c r="CM462" s="25"/>
      <c r="CN462" s="25"/>
      <c r="CO462" s="25"/>
      <c r="CP462" s="25"/>
      <c r="CQ462" s="25"/>
    </row>
    <row r="463" spans="3:95" s="16" customFormat="1" ht="12.75" x14ac:dyDescent="0.2">
      <c r="C463" s="25"/>
      <c r="D463" s="25"/>
      <c r="E463" s="29"/>
      <c r="F463" s="29"/>
      <c r="G463" s="29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  <c r="CC463" s="25"/>
      <c r="CD463" s="25"/>
      <c r="CE463" s="25"/>
      <c r="CF463" s="25"/>
      <c r="CG463" s="25"/>
      <c r="CH463" s="25"/>
      <c r="CI463" s="25"/>
      <c r="CJ463" s="25"/>
      <c r="CK463" s="25"/>
      <c r="CL463" s="25"/>
      <c r="CM463" s="25"/>
      <c r="CN463" s="25"/>
      <c r="CO463" s="25"/>
      <c r="CP463" s="25"/>
      <c r="CQ463" s="25"/>
    </row>
    <row r="464" spans="3:95" s="16" customFormat="1" ht="12.75" x14ac:dyDescent="0.2">
      <c r="C464" s="25"/>
      <c r="D464" s="25"/>
      <c r="E464" s="29"/>
      <c r="F464" s="29"/>
      <c r="G464" s="29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</row>
    <row r="465" spans="3:95" s="16" customFormat="1" ht="12.75" x14ac:dyDescent="0.2">
      <c r="C465" s="25"/>
      <c r="D465" s="25"/>
      <c r="E465" s="29"/>
      <c r="F465" s="29"/>
      <c r="G465" s="29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  <c r="CC465" s="25"/>
      <c r="CD465" s="25"/>
      <c r="CE465" s="25"/>
      <c r="CF465" s="25"/>
      <c r="CG465" s="25"/>
      <c r="CH465" s="25"/>
      <c r="CI465" s="25"/>
      <c r="CJ465" s="25"/>
      <c r="CK465" s="25"/>
      <c r="CL465" s="25"/>
      <c r="CM465" s="25"/>
      <c r="CN465" s="25"/>
      <c r="CO465" s="25"/>
      <c r="CP465" s="25"/>
      <c r="CQ465" s="25"/>
    </row>
    <row r="466" spans="3:95" s="16" customFormat="1" ht="12.75" x14ac:dyDescent="0.2">
      <c r="C466" s="25"/>
      <c r="D466" s="25"/>
      <c r="E466" s="29"/>
      <c r="F466" s="29"/>
      <c r="G466" s="29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</row>
    <row r="467" spans="3:95" s="16" customFormat="1" ht="12.75" x14ac:dyDescent="0.2">
      <c r="C467" s="25"/>
      <c r="D467" s="25"/>
      <c r="E467" s="29"/>
      <c r="F467" s="29"/>
      <c r="G467" s="29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</row>
    <row r="468" spans="3:95" s="16" customFormat="1" ht="12.75" x14ac:dyDescent="0.2">
      <c r="C468" s="25"/>
      <c r="D468" s="25"/>
      <c r="E468" s="29"/>
      <c r="F468" s="29"/>
      <c r="G468" s="29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</row>
    <row r="469" spans="3:95" x14ac:dyDescent="0.2">
      <c r="D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</row>
    <row r="470" spans="3:95" x14ac:dyDescent="0.2">
      <c r="D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</row>
    <row r="471" spans="3:95" x14ac:dyDescent="0.2">
      <c r="D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</row>
    <row r="472" spans="3:95" x14ac:dyDescent="0.2">
      <c r="D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</row>
    <row r="473" spans="3:95" x14ac:dyDescent="0.2">
      <c r="D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</row>
    <row r="474" spans="3:95" x14ac:dyDescent="0.2">
      <c r="D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</row>
    <row r="475" spans="3:95" x14ac:dyDescent="0.2">
      <c r="D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</row>
    <row r="476" spans="3:95" x14ac:dyDescent="0.2">
      <c r="D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</row>
    <row r="477" spans="3:95" x14ac:dyDescent="0.2">
      <c r="D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</row>
    <row r="478" spans="3:95" x14ac:dyDescent="0.2">
      <c r="D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</row>
    <row r="479" spans="3:95" x14ac:dyDescent="0.2">
      <c r="D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</row>
    <row r="480" spans="3:95" x14ac:dyDescent="0.2">
      <c r="D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</row>
    <row r="481" spans="4:95" x14ac:dyDescent="0.2">
      <c r="D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</row>
    <row r="482" spans="4:95" x14ac:dyDescent="0.2">
      <c r="D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</row>
    <row r="483" spans="4:95" x14ac:dyDescent="0.2">
      <c r="D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</row>
    <row r="484" spans="4:95" x14ac:dyDescent="0.2">
      <c r="D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</row>
    <row r="485" spans="4:95" x14ac:dyDescent="0.2">
      <c r="D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</row>
    <row r="486" spans="4:95" x14ac:dyDescent="0.2">
      <c r="D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</row>
    <row r="487" spans="4:95" x14ac:dyDescent="0.2">
      <c r="D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</row>
    <row r="488" spans="4:95" x14ac:dyDescent="0.2">
      <c r="D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</row>
    <row r="489" spans="4:95" x14ac:dyDescent="0.2">
      <c r="D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</row>
    <row r="490" spans="4:95" x14ac:dyDescent="0.2">
      <c r="D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</row>
    <row r="491" spans="4:95" x14ac:dyDescent="0.2">
      <c r="D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</row>
    <row r="492" spans="4:95" x14ac:dyDescent="0.2">
      <c r="D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</row>
    <row r="493" spans="4:95" x14ac:dyDescent="0.2">
      <c r="D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</row>
    <row r="494" spans="4:95" x14ac:dyDescent="0.2">
      <c r="D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</row>
    <row r="495" spans="4:95" x14ac:dyDescent="0.2">
      <c r="D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</row>
    <row r="496" spans="4:95" x14ac:dyDescent="0.2">
      <c r="D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</row>
    <row r="497" spans="4:95" x14ac:dyDescent="0.2">
      <c r="D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</row>
    <row r="498" spans="4:95" x14ac:dyDescent="0.2">
      <c r="D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</row>
    <row r="499" spans="4:95" x14ac:dyDescent="0.2">
      <c r="D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</row>
    <row r="500" spans="4:95" x14ac:dyDescent="0.2">
      <c r="D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</row>
    <row r="501" spans="4:95" x14ac:dyDescent="0.2">
      <c r="D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</row>
    <row r="502" spans="4:95" x14ac:dyDescent="0.2">
      <c r="D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</row>
    <row r="503" spans="4:95" x14ac:dyDescent="0.2">
      <c r="D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</row>
    <row r="504" spans="4:95" x14ac:dyDescent="0.2">
      <c r="D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</row>
    <row r="505" spans="4:95" x14ac:dyDescent="0.2">
      <c r="D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</row>
    <row r="506" spans="4:95" x14ac:dyDescent="0.2">
      <c r="D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</row>
    <row r="507" spans="4:95" x14ac:dyDescent="0.2">
      <c r="D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</row>
    <row r="508" spans="4:95" x14ac:dyDescent="0.2">
      <c r="D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</row>
    <row r="509" spans="4:95" x14ac:dyDescent="0.2">
      <c r="D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</row>
    <row r="510" spans="4:95" x14ac:dyDescent="0.2">
      <c r="D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</row>
    <row r="511" spans="4:95" x14ac:dyDescent="0.2">
      <c r="D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</row>
    <row r="512" spans="4:95" x14ac:dyDescent="0.2">
      <c r="D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</row>
    <row r="513" spans="4:95" x14ac:dyDescent="0.2">
      <c r="D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</row>
    <row r="514" spans="4:95" x14ac:dyDescent="0.2">
      <c r="D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</row>
    <row r="515" spans="4:95" x14ac:dyDescent="0.2">
      <c r="D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</row>
    <row r="516" spans="4:95" x14ac:dyDescent="0.2">
      <c r="D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</row>
    <row r="517" spans="4:95" x14ac:dyDescent="0.2">
      <c r="D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</row>
    <row r="518" spans="4:95" x14ac:dyDescent="0.2">
      <c r="D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</row>
    <row r="519" spans="4:95" x14ac:dyDescent="0.2">
      <c r="D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</row>
    <row r="520" spans="4:95" x14ac:dyDescent="0.2">
      <c r="D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</row>
    <row r="521" spans="4:95" x14ac:dyDescent="0.2">
      <c r="D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</row>
    <row r="522" spans="4:95" x14ac:dyDescent="0.2">
      <c r="D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</row>
    <row r="523" spans="4:95" x14ac:dyDescent="0.2">
      <c r="D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</row>
    <row r="524" spans="4:95" x14ac:dyDescent="0.2">
      <c r="D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</row>
    <row r="525" spans="4:95" x14ac:dyDescent="0.2">
      <c r="D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</row>
    <row r="526" spans="4:95" x14ac:dyDescent="0.2">
      <c r="D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</row>
    <row r="527" spans="4:95" x14ac:dyDescent="0.2">
      <c r="D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</row>
    <row r="528" spans="4:95" x14ac:dyDescent="0.2">
      <c r="D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</row>
    <row r="529" spans="4:95" x14ac:dyDescent="0.2">
      <c r="D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</row>
    <row r="530" spans="4:95" x14ac:dyDescent="0.2">
      <c r="D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</row>
    <row r="531" spans="4:95" x14ac:dyDescent="0.2">
      <c r="D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</row>
    <row r="532" spans="4:95" x14ac:dyDescent="0.2">
      <c r="D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</row>
    <row r="533" spans="4:95" x14ac:dyDescent="0.2">
      <c r="D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</row>
    <row r="534" spans="4:95" x14ac:dyDescent="0.2">
      <c r="D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</row>
    <row r="535" spans="4:95" x14ac:dyDescent="0.2">
      <c r="D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</row>
    <row r="536" spans="4:95" x14ac:dyDescent="0.2">
      <c r="D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</row>
    <row r="537" spans="4:95" x14ac:dyDescent="0.2">
      <c r="D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</row>
    <row r="538" spans="4:95" x14ac:dyDescent="0.2">
      <c r="D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</row>
    <row r="539" spans="4:95" x14ac:dyDescent="0.2">
      <c r="D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</row>
    <row r="540" spans="4:95" x14ac:dyDescent="0.2">
      <c r="D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</row>
    <row r="541" spans="4:95" x14ac:dyDescent="0.2">
      <c r="D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</row>
    <row r="542" spans="4:95" x14ac:dyDescent="0.2">
      <c r="D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</row>
    <row r="543" spans="4:95" x14ac:dyDescent="0.2">
      <c r="D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</row>
    <row r="544" spans="4:95" x14ac:dyDescent="0.2">
      <c r="D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</row>
    <row r="545" spans="4:95" x14ac:dyDescent="0.2">
      <c r="D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</row>
    <row r="546" spans="4:95" x14ac:dyDescent="0.2">
      <c r="D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</row>
    <row r="547" spans="4:95" x14ac:dyDescent="0.2">
      <c r="D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</row>
    <row r="548" spans="4:95" x14ac:dyDescent="0.2">
      <c r="D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</row>
    <row r="549" spans="4:95" x14ac:dyDescent="0.2">
      <c r="D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</row>
    <row r="550" spans="4:95" x14ac:dyDescent="0.2">
      <c r="D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</row>
    <row r="551" spans="4:95" x14ac:dyDescent="0.2">
      <c r="D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</row>
    <row r="552" spans="4:95" x14ac:dyDescent="0.2">
      <c r="D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</row>
    <row r="553" spans="4:95" x14ac:dyDescent="0.2">
      <c r="D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</row>
    <row r="554" spans="4:95" x14ac:dyDescent="0.2">
      <c r="D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</row>
    <row r="555" spans="4:95" x14ac:dyDescent="0.2">
      <c r="D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</row>
    <row r="556" spans="4:95" x14ac:dyDescent="0.2">
      <c r="D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</row>
    <row r="557" spans="4:95" x14ac:dyDescent="0.2">
      <c r="D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</row>
    <row r="558" spans="4:95" x14ac:dyDescent="0.2">
      <c r="D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</row>
    <row r="559" spans="4:95" x14ac:dyDescent="0.2">
      <c r="D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</row>
    <row r="560" spans="4:95" x14ac:dyDescent="0.2">
      <c r="D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</row>
    <row r="561" spans="4:95" x14ac:dyDescent="0.2">
      <c r="D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</row>
    <row r="562" spans="4:95" x14ac:dyDescent="0.2">
      <c r="D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</row>
    <row r="563" spans="4:95" x14ac:dyDescent="0.2">
      <c r="D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</row>
    <row r="564" spans="4:95" x14ac:dyDescent="0.2">
      <c r="D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</row>
    <row r="565" spans="4:95" x14ac:dyDescent="0.2">
      <c r="D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</row>
    <row r="566" spans="4:95" x14ac:dyDescent="0.2">
      <c r="D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</row>
    <row r="567" spans="4:95" x14ac:dyDescent="0.2">
      <c r="D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</row>
    <row r="568" spans="4:95" x14ac:dyDescent="0.2">
      <c r="D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</row>
    <row r="569" spans="4:95" x14ac:dyDescent="0.2">
      <c r="D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</row>
    <row r="570" spans="4:95" x14ac:dyDescent="0.2">
      <c r="D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</row>
    <row r="571" spans="4:95" x14ac:dyDescent="0.2">
      <c r="D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</row>
    <row r="572" spans="4:95" x14ac:dyDescent="0.2">
      <c r="D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</row>
    <row r="573" spans="4:95" x14ac:dyDescent="0.2">
      <c r="D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</row>
    <row r="574" spans="4:95" x14ac:dyDescent="0.2">
      <c r="D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</row>
    <row r="575" spans="4:95" x14ac:dyDescent="0.2">
      <c r="D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</row>
    <row r="576" spans="4:95" x14ac:dyDescent="0.2">
      <c r="D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</row>
    <row r="577" spans="4:95" x14ac:dyDescent="0.2">
      <c r="D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</row>
    <row r="578" spans="4:95" x14ac:dyDescent="0.2">
      <c r="D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</row>
    <row r="579" spans="4:95" x14ac:dyDescent="0.2">
      <c r="D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</row>
    <row r="580" spans="4:95" x14ac:dyDescent="0.2">
      <c r="D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</row>
    <row r="581" spans="4:95" x14ac:dyDescent="0.2">
      <c r="D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</row>
    <row r="582" spans="4:95" x14ac:dyDescent="0.2">
      <c r="D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</row>
    <row r="583" spans="4:95" x14ac:dyDescent="0.2">
      <c r="D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</row>
    <row r="584" spans="4:95" x14ac:dyDescent="0.2">
      <c r="D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</row>
    <row r="585" spans="4:95" x14ac:dyDescent="0.2">
      <c r="D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</row>
    <row r="586" spans="4:95" x14ac:dyDescent="0.2">
      <c r="D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</row>
    <row r="587" spans="4:95" x14ac:dyDescent="0.2">
      <c r="D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</row>
    <row r="588" spans="4:95" x14ac:dyDescent="0.2">
      <c r="D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</row>
    <row r="589" spans="4:95" x14ac:dyDescent="0.2">
      <c r="D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</row>
    <row r="590" spans="4:95" x14ac:dyDescent="0.2">
      <c r="D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</row>
    <row r="591" spans="4:95" x14ac:dyDescent="0.2">
      <c r="D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</row>
    <row r="592" spans="4:95" x14ac:dyDescent="0.2">
      <c r="D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</row>
    <row r="593" spans="4:95" x14ac:dyDescent="0.2">
      <c r="D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</row>
    <row r="594" spans="4:95" x14ac:dyDescent="0.2">
      <c r="D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</row>
    <row r="595" spans="4:95" x14ac:dyDescent="0.2">
      <c r="D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</row>
    <row r="596" spans="4:95" x14ac:dyDescent="0.2">
      <c r="D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</row>
    <row r="597" spans="4:95" x14ac:dyDescent="0.2">
      <c r="D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</row>
    <row r="598" spans="4:95" x14ac:dyDescent="0.2">
      <c r="D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</row>
    <row r="599" spans="4:95" x14ac:dyDescent="0.2">
      <c r="D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</row>
    <row r="600" spans="4:95" x14ac:dyDescent="0.2">
      <c r="D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</row>
    <row r="601" spans="4:95" x14ac:dyDescent="0.2">
      <c r="D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</row>
    <row r="602" spans="4:95" x14ac:dyDescent="0.2">
      <c r="D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</row>
    <row r="603" spans="4:95" x14ac:dyDescent="0.2">
      <c r="D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</row>
    <row r="604" spans="4:95" x14ac:dyDescent="0.2">
      <c r="D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</row>
    <row r="605" spans="4:95" x14ac:dyDescent="0.2">
      <c r="D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</row>
    <row r="606" spans="4:95" x14ac:dyDescent="0.2">
      <c r="D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</row>
    <row r="607" spans="4:95" x14ac:dyDescent="0.2">
      <c r="D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</row>
    <row r="608" spans="4:95" x14ac:dyDescent="0.2">
      <c r="D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</row>
    <row r="609" spans="4:95" x14ac:dyDescent="0.2">
      <c r="D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</row>
    <row r="610" spans="4:95" x14ac:dyDescent="0.2">
      <c r="D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</row>
    <row r="611" spans="4:95" x14ac:dyDescent="0.2">
      <c r="D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</row>
    <row r="612" spans="4:95" x14ac:dyDescent="0.2">
      <c r="D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</row>
    <row r="613" spans="4:95" x14ac:dyDescent="0.2">
      <c r="D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</row>
    <row r="614" spans="4:95" x14ac:dyDescent="0.2">
      <c r="D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</row>
    <row r="615" spans="4:95" x14ac:dyDescent="0.2">
      <c r="D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</row>
    <row r="616" spans="4:95" x14ac:dyDescent="0.2">
      <c r="D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</row>
    <row r="617" spans="4:95" x14ac:dyDescent="0.2">
      <c r="D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</row>
    <row r="618" spans="4:95" x14ac:dyDescent="0.2">
      <c r="D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</row>
    <row r="619" spans="4:95" x14ac:dyDescent="0.2">
      <c r="D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</row>
    <row r="620" spans="4:95" x14ac:dyDescent="0.2">
      <c r="D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</row>
    <row r="621" spans="4:95" x14ac:dyDescent="0.2">
      <c r="D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</row>
    <row r="622" spans="4:95" x14ac:dyDescent="0.2">
      <c r="D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</row>
    <row r="623" spans="4:95" x14ac:dyDescent="0.2">
      <c r="D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</row>
    <row r="624" spans="4:95" x14ac:dyDescent="0.2">
      <c r="D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</row>
    <row r="625" spans="4:95" x14ac:dyDescent="0.2">
      <c r="D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</row>
    <row r="626" spans="4:95" x14ac:dyDescent="0.2">
      <c r="D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</row>
    <row r="627" spans="4:95" x14ac:dyDescent="0.2">
      <c r="D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</row>
    <row r="628" spans="4:95" x14ac:dyDescent="0.2">
      <c r="D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</row>
    <row r="629" spans="4:95" x14ac:dyDescent="0.2">
      <c r="D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</row>
    <row r="630" spans="4:95" x14ac:dyDescent="0.2">
      <c r="D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</row>
    <row r="631" spans="4:95" x14ac:dyDescent="0.2">
      <c r="D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</row>
    <row r="632" spans="4:95" x14ac:dyDescent="0.2">
      <c r="D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</row>
    <row r="633" spans="4:95" x14ac:dyDescent="0.2">
      <c r="D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</row>
    <row r="634" spans="4:95" x14ac:dyDescent="0.2">
      <c r="D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</row>
    <row r="635" spans="4:95" x14ac:dyDescent="0.2">
      <c r="D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</row>
    <row r="636" spans="4:95" x14ac:dyDescent="0.2">
      <c r="D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</row>
    <row r="637" spans="4:95" x14ac:dyDescent="0.2">
      <c r="D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</row>
    <row r="638" spans="4:95" x14ac:dyDescent="0.2">
      <c r="D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</row>
    <row r="639" spans="4:95" x14ac:dyDescent="0.2">
      <c r="D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</row>
    <row r="640" spans="4:95" x14ac:dyDescent="0.2">
      <c r="D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</row>
    <row r="641" spans="4:95" x14ac:dyDescent="0.2">
      <c r="D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</row>
    <row r="642" spans="4:95" x14ac:dyDescent="0.2">
      <c r="D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</row>
    <row r="643" spans="4:95" x14ac:dyDescent="0.2">
      <c r="D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</row>
    <row r="644" spans="4:95" x14ac:dyDescent="0.2">
      <c r="D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</row>
    <row r="645" spans="4:95" x14ac:dyDescent="0.2">
      <c r="D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</row>
    <row r="646" spans="4:95" x14ac:dyDescent="0.2">
      <c r="D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</row>
    <row r="647" spans="4:95" x14ac:dyDescent="0.2">
      <c r="D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</row>
    <row r="648" spans="4:95" x14ac:dyDescent="0.2">
      <c r="D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</row>
    <row r="649" spans="4:95" x14ac:dyDescent="0.2">
      <c r="D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</row>
    <row r="650" spans="4:95" x14ac:dyDescent="0.2">
      <c r="D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</row>
    <row r="651" spans="4:95" x14ac:dyDescent="0.2">
      <c r="D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</row>
    <row r="652" spans="4:95" x14ac:dyDescent="0.2">
      <c r="D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</row>
    <row r="653" spans="4:95" x14ac:dyDescent="0.2">
      <c r="D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</row>
    <row r="654" spans="4:95" x14ac:dyDescent="0.2">
      <c r="D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</row>
    <row r="655" spans="4:95" x14ac:dyDescent="0.2">
      <c r="D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</row>
    <row r="656" spans="4:95" x14ac:dyDescent="0.2">
      <c r="D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</row>
    <row r="657" spans="3:95" x14ac:dyDescent="0.2">
      <c r="D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</row>
    <row r="658" spans="3:95" x14ac:dyDescent="0.2">
      <c r="D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</row>
    <row r="659" spans="3:95" x14ac:dyDescent="0.2">
      <c r="D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</row>
    <row r="660" spans="3:95" x14ac:dyDescent="0.2">
      <c r="D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</row>
    <row r="661" spans="3:95" x14ac:dyDescent="0.2">
      <c r="D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</row>
    <row r="662" spans="3:95" x14ac:dyDescent="0.2">
      <c r="D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</row>
    <row r="663" spans="3:95" x14ac:dyDescent="0.2">
      <c r="D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</row>
    <row r="664" spans="3:95" x14ac:dyDescent="0.2">
      <c r="D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</row>
    <row r="665" spans="3:95" x14ac:dyDescent="0.2">
      <c r="D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</row>
    <row r="666" spans="3:95" x14ac:dyDescent="0.2">
      <c r="D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</row>
    <row r="667" spans="3:95" x14ac:dyDescent="0.2">
      <c r="D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</row>
    <row r="668" spans="3:95" x14ac:dyDescent="0.2">
      <c r="D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</row>
    <row r="669" spans="3:95" x14ac:dyDescent="0.2">
      <c r="C669" s="12"/>
    </row>
    <row r="670" spans="3:95" x14ac:dyDescent="0.2">
      <c r="C670" s="12"/>
    </row>
    <row r="671" spans="3:95" x14ac:dyDescent="0.2">
      <c r="C671" s="12"/>
    </row>
  </sheetData>
  <mergeCells count="11">
    <mergeCell ref="B274:H274"/>
    <mergeCell ref="B2:I2"/>
    <mergeCell ref="B1:I1"/>
    <mergeCell ref="B8:B10"/>
    <mergeCell ref="E5:I5"/>
    <mergeCell ref="E6:I6"/>
    <mergeCell ref="C8:C10"/>
    <mergeCell ref="D8:D10"/>
    <mergeCell ref="E8:E10"/>
    <mergeCell ref="F8:F10"/>
    <mergeCell ref="G8:I8"/>
  </mergeCells>
  <printOptions horizontalCentered="1"/>
  <pageMargins left="0.39370078740157483" right="0.39370078740157483" top="0.19685039370078741" bottom="0.19685039370078741" header="0.31496062992125984" footer="0.31496062992125984"/>
  <pageSetup paperSize="257" scale="6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</vt:lpstr>
      <vt:lpstr>po!Area_de_impressao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PC-VII</dc:creator>
  <cp:lastModifiedBy>USER</cp:lastModifiedBy>
  <cp:lastPrinted>2014-04-10T16:29:04Z</cp:lastPrinted>
  <dcterms:created xsi:type="dcterms:W3CDTF">2013-12-06T12:15:34Z</dcterms:created>
  <dcterms:modified xsi:type="dcterms:W3CDTF">2014-08-04T16:38:17Z</dcterms:modified>
</cp:coreProperties>
</file>